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00" yWindow="-15" windowWidth="11505" windowHeight="11760"/>
  </bookViews>
  <sheets>
    <sheet name="Activity List" sheetId="1" r:id="rId1"/>
    <sheet name="Summary of activities" sheetId="3" r:id="rId2"/>
    <sheet name="NZTA Results Reporting" sheetId="4" state="hidden" r:id="rId3"/>
    <sheet name="Options" sheetId="2" state="hidden" r:id="rId4"/>
  </sheets>
  <definedNames>
    <definedName name="_xlnm._FilterDatabase" localSheetId="0" hidden="1">'Activity List'!$A$8:$AI$8</definedName>
    <definedName name="Classification">Options!$E$2:$E$9</definedName>
    <definedName name="Crash">Options!#REF!</definedName>
    <definedName name="Cycle">Options!#REF!</definedName>
    <definedName name="Effectiveness">Options!#REF!</definedName>
    <definedName name="Impact">Options!$D$2:$D$11</definedName>
    <definedName name="Intervention">Options!$C$2:$C$21</definedName>
    <definedName name="Outcome">Options!#REF!</definedName>
    <definedName name="Pedestrian">Options!#REF!</definedName>
    <definedName name="_xlnm.Print_Area" localSheetId="0">'Activity List'!$A$1:$T$50</definedName>
    <definedName name="_xlnm.Print_Area" localSheetId="2">'NZTA Results Reporting'!$A$1:$L$57</definedName>
    <definedName name="_xlnm.Print_Area" localSheetId="3">Options!$A$1:$F$21</definedName>
    <definedName name="_xlnm.Print_Area" localSheetId="1">'Summary of activities'!$A$1:$M$65</definedName>
    <definedName name="_xlnm.Print_Titles" localSheetId="0">'Activity List'!$B:$D,'Activity List'!$7:$8</definedName>
    <definedName name="_xlnm.Print_Titles" localSheetId="2">'NZTA Results Reporting'!$1:$3</definedName>
    <definedName name="_xlnm.Print_Titles" localSheetId="1">'Summary of activities'!$1:$2</definedName>
    <definedName name="PT">Options!#REF!</definedName>
    <definedName name="Reporting">Options!$F$2:$F$3</definedName>
    <definedName name="Source">Options!$B$2:$B$13</definedName>
    <definedName name="Status">Options!$A$2:$A$7</definedName>
    <definedName name="Support">Options!#REF!</definedName>
    <definedName name="Traffic">Options!#REF!</definedName>
  </definedNames>
  <calcPr calcId="145621"/>
</workbook>
</file>

<file path=xl/calcChain.xml><?xml version="1.0" encoding="utf-8"?>
<calcChain xmlns="http://schemas.openxmlformats.org/spreadsheetml/2006/main">
  <c r="C33" i="4" l="1"/>
  <c r="D33" i="4"/>
  <c r="E33" i="4"/>
  <c r="F33" i="4"/>
  <c r="G33" i="4"/>
  <c r="H33" i="4"/>
  <c r="I33" i="4"/>
  <c r="J33" i="4"/>
  <c r="C34" i="4"/>
  <c r="D34" i="4"/>
  <c r="E34" i="4"/>
  <c r="F34" i="4"/>
  <c r="G34" i="4"/>
  <c r="H34" i="4"/>
  <c r="I34" i="4"/>
  <c r="J34" i="4"/>
  <c r="C35" i="4"/>
  <c r="D35" i="4"/>
  <c r="E35" i="4"/>
  <c r="F35" i="4"/>
  <c r="G35" i="4"/>
  <c r="H35" i="4"/>
  <c r="I35" i="4"/>
  <c r="J35" i="4"/>
  <c r="C36" i="4"/>
  <c r="D36" i="4"/>
  <c r="E36" i="4"/>
  <c r="F36" i="4"/>
  <c r="G36" i="4"/>
  <c r="H36" i="4"/>
  <c r="I36" i="4"/>
  <c r="J36" i="4"/>
  <c r="C37" i="4"/>
  <c r="D37" i="4"/>
  <c r="E37" i="4"/>
  <c r="F37" i="4"/>
  <c r="G37" i="4"/>
  <c r="H37" i="4"/>
  <c r="I37" i="4"/>
  <c r="J37" i="4"/>
  <c r="C38" i="4"/>
  <c r="D38" i="4"/>
  <c r="E38" i="4"/>
  <c r="F38" i="4"/>
  <c r="G38" i="4"/>
  <c r="H38" i="4"/>
  <c r="I38" i="4"/>
  <c r="J38" i="4"/>
  <c r="C39" i="4"/>
  <c r="D39" i="4"/>
  <c r="E39" i="4"/>
  <c r="F39" i="4"/>
  <c r="G39" i="4"/>
  <c r="H39" i="4"/>
  <c r="I39" i="4"/>
  <c r="J39" i="4"/>
  <c r="C40" i="4"/>
  <c r="D40" i="4"/>
  <c r="E40" i="4"/>
  <c r="F40" i="4"/>
  <c r="G40" i="4"/>
  <c r="H40" i="4"/>
  <c r="I40" i="4"/>
  <c r="J40" i="4"/>
  <c r="C41" i="4"/>
  <c r="D41" i="4"/>
  <c r="E41" i="4"/>
  <c r="F41" i="4"/>
  <c r="G41" i="4"/>
  <c r="H41" i="4"/>
  <c r="I41" i="4"/>
  <c r="J41" i="4"/>
  <c r="D32" i="4"/>
  <c r="E32" i="4"/>
  <c r="F32" i="4"/>
  <c r="G32" i="4"/>
  <c r="H32" i="4"/>
  <c r="I32" i="4"/>
  <c r="J32" i="4"/>
  <c r="C32" i="4"/>
  <c r="C19" i="4"/>
  <c r="C20" i="4"/>
  <c r="D20" i="4"/>
  <c r="E20" i="4"/>
  <c r="F20" i="4"/>
  <c r="G20" i="4"/>
  <c r="H20" i="4"/>
  <c r="I20" i="4"/>
  <c r="J20" i="4"/>
  <c r="C21" i="4"/>
  <c r="D21" i="4"/>
  <c r="E21" i="4"/>
  <c r="F21" i="4"/>
  <c r="G21" i="4"/>
  <c r="H21" i="4"/>
  <c r="I21" i="4"/>
  <c r="J21" i="4"/>
  <c r="C22" i="4"/>
  <c r="D22" i="4"/>
  <c r="E22" i="4"/>
  <c r="F22" i="4"/>
  <c r="G22" i="4"/>
  <c r="H22" i="4"/>
  <c r="I22" i="4"/>
  <c r="J22" i="4"/>
  <c r="C23" i="4"/>
  <c r="D23" i="4"/>
  <c r="E23" i="4"/>
  <c r="F23" i="4"/>
  <c r="G23" i="4"/>
  <c r="H23" i="4"/>
  <c r="I23" i="4"/>
  <c r="J23" i="4"/>
  <c r="C24" i="4"/>
  <c r="D24" i="4"/>
  <c r="E24" i="4"/>
  <c r="F24" i="4"/>
  <c r="G24" i="4"/>
  <c r="H24" i="4"/>
  <c r="I24" i="4"/>
  <c r="J24" i="4"/>
  <c r="C25" i="4"/>
  <c r="D25" i="4"/>
  <c r="E25" i="4"/>
  <c r="F25" i="4"/>
  <c r="G25" i="4"/>
  <c r="H25" i="4"/>
  <c r="I25" i="4"/>
  <c r="J25" i="4"/>
  <c r="C26" i="4"/>
  <c r="D26" i="4"/>
  <c r="E26" i="4"/>
  <c r="F26" i="4"/>
  <c r="G26" i="4"/>
  <c r="H26" i="4"/>
  <c r="I26" i="4"/>
  <c r="J26" i="4"/>
  <c r="C27" i="4"/>
  <c r="D27" i="4"/>
  <c r="E27" i="4"/>
  <c r="F27" i="4"/>
  <c r="G27" i="4"/>
  <c r="H27" i="4"/>
  <c r="I27" i="4"/>
  <c r="J27" i="4"/>
  <c r="C28" i="4"/>
  <c r="D28" i="4"/>
  <c r="E28" i="4"/>
  <c r="F28" i="4"/>
  <c r="G28" i="4"/>
  <c r="H28" i="4"/>
  <c r="I28" i="4"/>
  <c r="J28" i="4"/>
  <c r="D19" i="4"/>
  <c r="E19" i="4"/>
  <c r="F19" i="4"/>
  <c r="G19" i="4"/>
  <c r="H19" i="4"/>
  <c r="I19" i="4"/>
  <c r="J19" i="4"/>
  <c r="C6" i="4"/>
  <c r="C7" i="4"/>
  <c r="D7" i="4"/>
  <c r="E7" i="4"/>
  <c r="F7" i="4"/>
  <c r="G7" i="4"/>
  <c r="H7" i="4"/>
  <c r="I7" i="4"/>
  <c r="J7" i="4"/>
  <c r="C8" i="4"/>
  <c r="D8" i="4"/>
  <c r="E8" i="4"/>
  <c r="F8" i="4"/>
  <c r="G8" i="4"/>
  <c r="H8" i="4"/>
  <c r="I8" i="4"/>
  <c r="J8" i="4"/>
  <c r="C9" i="4"/>
  <c r="D9" i="4"/>
  <c r="E9" i="4"/>
  <c r="F9" i="4"/>
  <c r="G9" i="4"/>
  <c r="H9" i="4"/>
  <c r="I9" i="4"/>
  <c r="J9" i="4"/>
  <c r="C10" i="4"/>
  <c r="D10" i="4"/>
  <c r="E10" i="4"/>
  <c r="F10" i="4"/>
  <c r="G10" i="4"/>
  <c r="H10" i="4"/>
  <c r="I10" i="4"/>
  <c r="J10" i="4"/>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E15" i="4"/>
  <c r="F15" i="4"/>
  <c r="G15" i="4"/>
  <c r="H15" i="4"/>
  <c r="I15" i="4"/>
  <c r="J15" i="4"/>
  <c r="D6" i="4"/>
  <c r="E6" i="4"/>
  <c r="F6" i="4"/>
  <c r="G6" i="4"/>
  <c r="H6" i="4"/>
  <c r="I6" i="4"/>
  <c r="J6" i="4"/>
  <c r="H19" i="3" l="1"/>
  <c r="H18" i="3"/>
  <c r="H1" i="3" l="1"/>
  <c r="D1" i="3"/>
  <c r="L38" i="3"/>
  <c r="D2" i="4" l="1"/>
  <c r="D3" i="4"/>
  <c r="D1" i="4"/>
  <c r="J42" i="4"/>
  <c r="I42" i="4"/>
  <c r="H42" i="4"/>
  <c r="G42" i="4"/>
  <c r="F42" i="4"/>
  <c r="E42" i="4"/>
  <c r="D42" i="4"/>
  <c r="J29" i="4"/>
  <c r="I29" i="4"/>
  <c r="H29" i="4"/>
  <c r="G29" i="4"/>
  <c r="F29" i="4"/>
  <c r="E29" i="4"/>
  <c r="D29" i="4"/>
  <c r="J55" i="4"/>
  <c r="I55" i="4"/>
  <c r="H55" i="4"/>
  <c r="G55" i="4"/>
  <c r="F55" i="4"/>
  <c r="E55" i="4"/>
  <c r="D55" i="4"/>
  <c r="C55" i="4"/>
  <c r="J54" i="4"/>
  <c r="I54" i="4"/>
  <c r="H54" i="4"/>
  <c r="G54" i="4"/>
  <c r="F54" i="4"/>
  <c r="E54" i="4"/>
  <c r="D54" i="4"/>
  <c r="C54" i="4"/>
  <c r="J53" i="4"/>
  <c r="I53" i="4"/>
  <c r="H53" i="4"/>
  <c r="G53" i="4"/>
  <c r="F53" i="4"/>
  <c r="E53" i="4"/>
  <c r="D53" i="4"/>
  <c r="J52" i="4"/>
  <c r="I52" i="4"/>
  <c r="H52" i="4"/>
  <c r="G52" i="4"/>
  <c r="F52" i="4"/>
  <c r="E52" i="4"/>
  <c r="D52" i="4"/>
  <c r="C52" i="4"/>
  <c r="J51" i="4"/>
  <c r="I51" i="4"/>
  <c r="H51" i="4"/>
  <c r="G51" i="4"/>
  <c r="F51" i="4"/>
  <c r="E51" i="4"/>
  <c r="D51" i="4"/>
  <c r="C51" i="4"/>
  <c r="J50" i="4"/>
  <c r="I50" i="4"/>
  <c r="H50" i="4"/>
  <c r="G50" i="4"/>
  <c r="F50" i="4"/>
  <c r="E50" i="4"/>
  <c r="D50" i="4"/>
  <c r="C50" i="4"/>
  <c r="J49" i="4"/>
  <c r="I49" i="4"/>
  <c r="H49" i="4"/>
  <c r="G49" i="4"/>
  <c r="F49" i="4"/>
  <c r="E49" i="4"/>
  <c r="D49" i="4"/>
  <c r="J48" i="4"/>
  <c r="I48" i="4"/>
  <c r="H48" i="4"/>
  <c r="G48" i="4"/>
  <c r="F48" i="4"/>
  <c r="E48" i="4"/>
  <c r="D48" i="4"/>
  <c r="C48" i="4"/>
  <c r="J47" i="4"/>
  <c r="I47" i="4"/>
  <c r="H47" i="4"/>
  <c r="G47" i="4"/>
  <c r="F47" i="4"/>
  <c r="E47" i="4"/>
  <c r="D47" i="4"/>
  <c r="C47" i="4"/>
  <c r="J16" i="4"/>
  <c r="I46" i="4"/>
  <c r="H16" i="4"/>
  <c r="G16" i="4"/>
  <c r="F16" i="4"/>
  <c r="E46" i="4"/>
  <c r="D16" i="4"/>
  <c r="C16" i="4"/>
  <c r="H57" i="3"/>
  <c r="I57" i="3"/>
  <c r="J57" i="3"/>
  <c r="K57" i="3"/>
  <c r="L57" i="3"/>
  <c r="H58" i="3"/>
  <c r="I58" i="3"/>
  <c r="J58" i="3"/>
  <c r="K58" i="3"/>
  <c r="L58" i="3"/>
  <c r="H59" i="3"/>
  <c r="I59" i="3"/>
  <c r="J59" i="3"/>
  <c r="K59" i="3"/>
  <c r="L59" i="3"/>
  <c r="H60" i="3"/>
  <c r="I60" i="3"/>
  <c r="J60" i="3"/>
  <c r="K60" i="3"/>
  <c r="L60" i="3"/>
  <c r="H61" i="3"/>
  <c r="I61" i="3"/>
  <c r="J61" i="3"/>
  <c r="K61" i="3"/>
  <c r="L61" i="3"/>
  <c r="H62" i="3"/>
  <c r="I62" i="3"/>
  <c r="J62" i="3"/>
  <c r="K62" i="3"/>
  <c r="L62" i="3"/>
  <c r="H63" i="3"/>
  <c r="I63" i="3"/>
  <c r="J63" i="3"/>
  <c r="K63" i="3"/>
  <c r="L63" i="3"/>
  <c r="I56" i="3"/>
  <c r="J56" i="3"/>
  <c r="K56" i="3"/>
  <c r="L56" i="3"/>
  <c r="H56" i="3"/>
  <c r="B57" i="3"/>
  <c r="C57" i="3"/>
  <c r="D57" i="3"/>
  <c r="E57" i="3"/>
  <c r="F57" i="3"/>
  <c r="B58" i="3"/>
  <c r="C58" i="3"/>
  <c r="D58" i="3"/>
  <c r="E58" i="3"/>
  <c r="F58" i="3"/>
  <c r="B59" i="3"/>
  <c r="C59" i="3"/>
  <c r="D59" i="3"/>
  <c r="E59" i="3"/>
  <c r="F59" i="3"/>
  <c r="B60" i="3"/>
  <c r="C60" i="3"/>
  <c r="D60" i="3"/>
  <c r="E60" i="3"/>
  <c r="F60" i="3"/>
  <c r="B61" i="3"/>
  <c r="C61" i="3"/>
  <c r="D61" i="3"/>
  <c r="E61" i="3"/>
  <c r="F61" i="3"/>
  <c r="B62" i="3"/>
  <c r="C62" i="3"/>
  <c r="D62" i="3"/>
  <c r="E62" i="3"/>
  <c r="F62" i="3"/>
  <c r="B63" i="3"/>
  <c r="C63" i="3"/>
  <c r="D63" i="3"/>
  <c r="E63" i="3"/>
  <c r="F63" i="3"/>
  <c r="C56" i="3"/>
  <c r="D56" i="3"/>
  <c r="E56" i="3"/>
  <c r="F56" i="3"/>
  <c r="B56" i="3"/>
  <c r="H43" i="3"/>
  <c r="I43" i="3"/>
  <c r="J43" i="3"/>
  <c r="K43" i="3"/>
  <c r="L43" i="3"/>
  <c r="H44" i="3"/>
  <c r="I44" i="3"/>
  <c r="J44" i="3"/>
  <c r="K44" i="3"/>
  <c r="L44" i="3"/>
  <c r="H45" i="3"/>
  <c r="I45" i="3"/>
  <c r="J45" i="3"/>
  <c r="K45" i="3"/>
  <c r="L45" i="3"/>
  <c r="H46" i="3"/>
  <c r="I46" i="3"/>
  <c r="J46" i="3"/>
  <c r="K46" i="3"/>
  <c r="L46" i="3"/>
  <c r="H47" i="3"/>
  <c r="I47" i="3"/>
  <c r="J47" i="3"/>
  <c r="K47" i="3"/>
  <c r="L47" i="3"/>
  <c r="H48" i="3"/>
  <c r="I48" i="3"/>
  <c r="J48" i="3"/>
  <c r="K48" i="3"/>
  <c r="L48" i="3"/>
  <c r="H49" i="3"/>
  <c r="I49" i="3"/>
  <c r="J49" i="3"/>
  <c r="K49" i="3"/>
  <c r="L49" i="3"/>
  <c r="H50" i="3"/>
  <c r="I50" i="3"/>
  <c r="J50" i="3"/>
  <c r="K50" i="3"/>
  <c r="L50" i="3"/>
  <c r="H51" i="3"/>
  <c r="I51" i="3"/>
  <c r="J51" i="3"/>
  <c r="K51" i="3"/>
  <c r="L51" i="3"/>
  <c r="I42" i="3"/>
  <c r="J42" i="3"/>
  <c r="K42" i="3"/>
  <c r="L42" i="3"/>
  <c r="H42" i="3"/>
  <c r="B47" i="3"/>
  <c r="C47" i="3"/>
  <c r="D47" i="3"/>
  <c r="E47" i="3"/>
  <c r="F47" i="3"/>
  <c r="B48" i="3"/>
  <c r="C48" i="3"/>
  <c r="D48" i="3"/>
  <c r="E48" i="3"/>
  <c r="F48" i="3"/>
  <c r="B49" i="3"/>
  <c r="C49" i="3"/>
  <c r="D49" i="3"/>
  <c r="E49" i="3"/>
  <c r="F49" i="3"/>
  <c r="B50" i="3"/>
  <c r="C50" i="3"/>
  <c r="D50" i="3"/>
  <c r="E50" i="3"/>
  <c r="F50" i="3"/>
  <c r="B51" i="3"/>
  <c r="C51" i="3"/>
  <c r="D51" i="3"/>
  <c r="E51" i="3"/>
  <c r="F51" i="3"/>
  <c r="B43" i="3"/>
  <c r="C43" i="3"/>
  <c r="D43" i="3"/>
  <c r="E43" i="3"/>
  <c r="F43" i="3"/>
  <c r="B44" i="3"/>
  <c r="C44" i="3"/>
  <c r="D44" i="3"/>
  <c r="E44" i="3"/>
  <c r="F44" i="3"/>
  <c r="B45" i="3"/>
  <c r="C45" i="3"/>
  <c r="D45" i="3"/>
  <c r="E45" i="3"/>
  <c r="F45" i="3"/>
  <c r="B46" i="3"/>
  <c r="C46" i="3"/>
  <c r="D46" i="3"/>
  <c r="E46" i="3"/>
  <c r="F46" i="3"/>
  <c r="C42" i="3"/>
  <c r="D42" i="3"/>
  <c r="E42" i="3"/>
  <c r="F42" i="3"/>
  <c r="B42" i="3"/>
  <c r="H20" i="3"/>
  <c r="H21" i="3"/>
  <c r="H22" i="3"/>
  <c r="H23" i="3"/>
  <c r="H24" i="3"/>
  <c r="H25" i="3"/>
  <c r="H26" i="3"/>
  <c r="H27" i="3"/>
  <c r="H28" i="3"/>
  <c r="H29" i="3"/>
  <c r="H30" i="3"/>
  <c r="H31" i="3"/>
  <c r="H32" i="3"/>
  <c r="H33" i="3"/>
  <c r="H34" i="3"/>
  <c r="H35" i="3"/>
  <c r="H36" i="3"/>
  <c r="H37" i="3"/>
  <c r="I18" i="3"/>
  <c r="F11" i="3"/>
  <c r="E11" i="3"/>
  <c r="D11" i="3"/>
  <c r="C11" i="3"/>
  <c r="B11" i="3"/>
  <c r="F12" i="3"/>
  <c r="E12" i="3"/>
  <c r="D12" i="3"/>
  <c r="C12" i="3"/>
  <c r="B12" i="3"/>
  <c r="I33" i="3"/>
  <c r="I34" i="3"/>
  <c r="I35" i="3"/>
  <c r="I36" i="3"/>
  <c r="I37" i="3"/>
  <c r="F37" i="3"/>
  <c r="E37" i="3"/>
  <c r="D37" i="3"/>
  <c r="C37" i="3"/>
  <c r="B37" i="3"/>
  <c r="F36" i="3"/>
  <c r="E36" i="3"/>
  <c r="D36" i="3"/>
  <c r="C36" i="3"/>
  <c r="B36" i="3"/>
  <c r="F35" i="3"/>
  <c r="E35" i="3"/>
  <c r="D35" i="3"/>
  <c r="C35" i="3"/>
  <c r="B35" i="3"/>
  <c r="F34" i="3"/>
  <c r="E34" i="3"/>
  <c r="D34" i="3"/>
  <c r="C34" i="3"/>
  <c r="B34" i="3"/>
  <c r="F33" i="3"/>
  <c r="E33" i="3"/>
  <c r="D33" i="3"/>
  <c r="C33" i="3"/>
  <c r="B33" i="3"/>
  <c r="I32" i="3"/>
  <c r="F32" i="3"/>
  <c r="E32" i="3"/>
  <c r="D32" i="3"/>
  <c r="C32" i="3"/>
  <c r="B32" i="3"/>
  <c r="I31" i="3"/>
  <c r="F31" i="3"/>
  <c r="E31" i="3"/>
  <c r="D31" i="3"/>
  <c r="C31" i="3"/>
  <c r="B31" i="3"/>
  <c r="I30" i="3"/>
  <c r="F30" i="3"/>
  <c r="E30" i="3"/>
  <c r="D30" i="3"/>
  <c r="C30" i="3"/>
  <c r="B30" i="3"/>
  <c r="F29" i="3"/>
  <c r="E29" i="3"/>
  <c r="D29" i="3"/>
  <c r="C29" i="3"/>
  <c r="B29" i="3"/>
  <c r="F28" i="3"/>
  <c r="E28" i="3"/>
  <c r="D28" i="3"/>
  <c r="C28" i="3"/>
  <c r="B28" i="3"/>
  <c r="I27" i="3"/>
  <c r="F27" i="3"/>
  <c r="E27" i="3"/>
  <c r="D27" i="3"/>
  <c r="C27" i="3"/>
  <c r="B27" i="3"/>
  <c r="I26" i="3"/>
  <c r="F26" i="3"/>
  <c r="E26" i="3"/>
  <c r="D26" i="3"/>
  <c r="C26" i="3"/>
  <c r="B26" i="3"/>
  <c r="I25" i="3"/>
  <c r="F25" i="3"/>
  <c r="E25" i="3"/>
  <c r="D25" i="3"/>
  <c r="C25" i="3"/>
  <c r="B25" i="3"/>
  <c r="I24" i="3"/>
  <c r="F24" i="3"/>
  <c r="E24" i="3"/>
  <c r="D24" i="3"/>
  <c r="C24" i="3"/>
  <c r="B24" i="3"/>
  <c r="I23" i="3"/>
  <c r="F23" i="3"/>
  <c r="E23" i="3"/>
  <c r="D23" i="3"/>
  <c r="C23" i="3"/>
  <c r="B23" i="3"/>
  <c r="I22" i="3"/>
  <c r="F22" i="3"/>
  <c r="E22" i="3"/>
  <c r="D22" i="3"/>
  <c r="C22" i="3"/>
  <c r="B22" i="3"/>
  <c r="I21" i="3"/>
  <c r="F21" i="3"/>
  <c r="E21" i="3"/>
  <c r="D21" i="3"/>
  <c r="C21" i="3"/>
  <c r="B21" i="3"/>
  <c r="I20" i="3"/>
  <c r="F20" i="3"/>
  <c r="E20" i="3"/>
  <c r="D20" i="3"/>
  <c r="C20" i="3"/>
  <c r="B20" i="3"/>
  <c r="F19" i="3"/>
  <c r="E19" i="3"/>
  <c r="D19" i="3"/>
  <c r="C19" i="3"/>
  <c r="B19" i="3"/>
  <c r="F18" i="3"/>
  <c r="E18" i="3"/>
  <c r="D18" i="3"/>
  <c r="C18" i="3"/>
  <c r="B18" i="3"/>
  <c r="F14" i="3"/>
  <c r="L14" i="3" s="1"/>
  <c r="E14" i="3"/>
  <c r="D14" i="3"/>
  <c r="C14" i="3"/>
  <c r="B14" i="3"/>
  <c r="F13" i="3"/>
  <c r="E13" i="3"/>
  <c r="D13" i="3"/>
  <c r="C13" i="3"/>
  <c r="B13" i="3"/>
  <c r="F9" i="3"/>
  <c r="L9" i="3" s="1"/>
  <c r="E9" i="3"/>
  <c r="D9" i="3"/>
  <c r="C9" i="3"/>
  <c r="B9" i="3"/>
  <c r="S398" i="1"/>
  <c r="S399" i="1"/>
  <c r="S400" i="1"/>
  <c r="S401" i="1"/>
  <c r="S402" i="1"/>
  <c r="S403" i="1"/>
  <c r="S404" i="1"/>
  <c r="S405" i="1"/>
  <c r="S406" i="1"/>
  <c r="S407" i="1"/>
  <c r="S408" i="1"/>
  <c r="S409" i="1"/>
  <c r="S410" i="1"/>
  <c r="S384" i="1"/>
  <c r="S385" i="1"/>
  <c r="S386" i="1"/>
  <c r="S387" i="1"/>
  <c r="S388" i="1"/>
  <c r="S389" i="1"/>
  <c r="S390" i="1"/>
  <c r="S391" i="1"/>
  <c r="S392" i="1"/>
  <c r="S393" i="1"/>
  <c r="S394" i="1"/>
  <c r="S395" i="1"/>
  <c r="S396" i="1"/>
  <c r="S397"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12" i="1"/>
  <c r="S13" i="1"/>
  <c r="S14" i="1"/>
  <c r="S15" i="1"/>
  <c r="S16" i="1"/>
  <c r="S17" i="1"/>
  <c r="S18" i="1"/>
  <c r="S19" i="1"/>
  <c r="S20" i="1"/>
  <c r="I28" i="3" s="1"/>
  <c r="S21" i="1"/>
  <c r="I29" i="3" s="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11" i="1"/>
  <c r="I19" i="3" s="1"/>
  <c r="S10" i="1"/>
  <c r="L5" i="3"/>
  <c r="L7" i="3"/>
  <c r="L13" i="3"/>
  <c r="J52" i="3" l="1"/>
  <c r="E56" i="4"/>
  <c r="I56" i="4"/>
  <c r="L52" i="3"/>
  <c r="H64" i="3"/>
  <c r="I64" i="3"/>
  <c r="H52" i="3"/>
  <c r="I52" i="3"/>
  <c r="F52" i="3"/>
  <c r="K27" i="4"/>
  <c r="K28" i="4"/>
  <c r="K32" i="4"/>
  <c r="K19" i="4"/>
  <c r="K20" i="4"/>
  <c r="K21" i="4"/>
  <c r="K22" i="4"/>
  <c r="K23" i="4"/>
  <c r="K24" i="4"/>
  <c r="K25" i="4"/>
  <c r="K26" i="4"/>
  <c r="K33" i="4"/>
  <c r="K34" i="4"/>
  <c r="K35" i="4"/>
  <c r="K36" i="4"/>
  <c r="K37" i="4"/>
  <c r="K38" i="4"/>
  <c r="K39" i="4"/>
  <c r="K40" i="4"/>
  <c r="K41" i="4"/>
  <c r="K9" i="4"/>
  <c r="K13" i="4"/>
  <c r="K47" i="4"/>
  <c r="K48" i="4"/>
  <c r="K50" i="4"/>
  <c r="K51" i="4"/>
  <c r="K52" i="4"/>
  <c r="K54" i="4"/>
  <c r="K55" i="4"/>
  <c r="K6" i="4"/>
  <c r="K10" i="4"/>
  <c r="K14" i="4"/>
  <c r="E16" i="4"/>
  <c r="I16" i="4"/>
  <c r="C42" i="4"/>
  <c r="F46" i="4"/>
  <c r="F56" i="4" s="1"/>
  <c r="J46" i="4"/>
  <c r="J56" i="4" s="1"/>
  <c r="C49" i="4"/>
  <c r="K49" i="4" s="1"/>
  <c r="C53" i="4"/>
  <c r="K53" i="4" s="1"/>
  <c r="K7" i="4"/>
  <c r="K11" i="4"/>
  <c r="K15" i="4"/>
  <c r="C29" i="4"/>
  <c r="C46" i="4"/>
  <c r="G46" i="4"/>
  <c r="G56" i="4" s="1"/>
  <c r="K8" i="4"/>
  <c r="K12" i="4"/>
  <c r="D46" i="4"/>
  <c r="D56" i="4" s="1"/>
  <c r="H46" i="4"/>
  <c r="H56" i="4" s="1"/>
  <c r="K52" i="3"/>
  <c r="E52" i="3"/>
  <c r="I38" i="3"/>
  <c r="D52" i="3"/>
  <c r="E64" i="3"/>
  <c r="F64" i="3"/>
  <c r="L64" i="3"/>
  <c r="D38" i="3"/>
  <c r="H38" i="3"/>
  <c r="B52" i="3"/>
  <c r="C52" i="3"/>
  <c r="K64" i="3"/>
  <c r="J64" i="3"/>
  <c r="B64" i="3"/>
  <c r="C64" i="3"/>
  <c r="D64" i="3"/>
  <c r="B38" i="3"/>
  <c r="C38" i="3"/>
  <c r="E38" i="3"/>
  <c r="F38" i="3"/>
  <c r="C10" i="3"/>
  <c r="I10" i="3" s="1"/>
  <c r="D10" i="3"/>
  <c r="J10" i="3" s="1"/>
  <c r="E10" i="3"/>
  <c r="K10" i="3" s="1"/>
  <c r="B10" i="3"/>
  <c r="H10" i="3" s="1"/>
  <c r="F10" i="3"/>
  <c r="L10" i="3" s="1"/>
  <c r="L11" i="3"/>
  <c r="H5" i="3"/>
  <c r="I7" i="3"/>
  <c r="J7" i="3"/>
  <c r="K7" i="3"/>
  <c r="H7" i="3"/>
  <c r="K5" i="3"/>
  <c r="I5" i="3"/>
  <c r="J5" i="3"/>
  <c r="K14" i="3"/>
  <c r="J14" i="3"/>
  <c r="I14" i="3"/>
  <c r="H14" i="3"/>
  <c r="K13" i="3"/>
  <c r="J13" i="3"/>
  <c r="I13" i="3"/>
  <c r="H13" i="3"/>
  <c r="K11" i="3"/>
  <c r="J11" i="3"/>
  <c r="I11" i="3"/>
  <c r="H11" i="3"/>
  <c r="K9" i="3"/>
  <c r="J9" i="3"/>
  <c r="I9" i="3"/>
  <c r="H9" i="3"/>
  <c r="U142" i="1"/>
  <c r="U143" i="1"/>
  <c r="U144" i="1"/>
  <c r="U145" i="1"/>
  <c r="U146" i="1"/>
  <c r="U147" i="1"/>
  <c r="U148" i="1"/>
  <c r="U149" i="1"/>
  <c r="U150" i="1"/>
  <c r="U151" i="1"/>
  <c r="U152" i="1"/>
  <c r="U153" i="1"/>
  <c r="U154" i="1"/>
  <c r="U155" i="1"/>
  <c r="U156" i="1"/>
  <c r="U157" i="1"/>
  <c r="U158" i="1"/>
  <c r="U159" i="1"/>
  <c r="U160" i="1"/>
  <c r="U161" i="1"/>
  <c r="U162"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K38" i="3"/>
  <c r="J38" i="3"/>
  <c r="U58" i="1"/>
  <c r="U57" i="1"/>
  <c r="U56" i="1"/>
  <c r="U55" i="1"/>
  <c r="U54" i="1"/>
  <c r="U53"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K42" i="4" l="1"/>
  <c r="K29" i="4"/>
  <c r="C56" i="4"/>
  <c r="K46" i="4"/>
  <c r="K56" i="4" s="1"/>
  <c r="K16" i="4"/>
</calcChain>
</file>

<file path=xl/sharedStrings.xml><?xml version="1.0" encoding="utf-8"?>
<sst xmlns="http://schemas.openxmlformats.org/spreadsheetml/2006/main" count="287" uniqueCount="120">
  <si>
    <t>Council</t>
  </si>
  <si>
    <t>Year(s)</t>
  </si>
  <si>
    <t>Date of last update</t>
  </si>
  <si>
    <t>Total Cost</t>
  </si>
  <si>
    <t>Status</t>
  </si>
  <si>
    <t>Ref #</t>
  </si>
  <si>
    <t>Location /site description</t>
  </si>
  <si>
    <t>Source of project</t>
  </si>
  <si>
    <t>Planning ref</t>
  </si>
  <si>
    <t>Type of intervention</t>
  </si>
  <si>
    <t>Brief scope description / proposed treatment</t>
  </si>
  <si>
    <t>2014/15</t>
  </si>
  <si>
    <t>2015/16</t>
  </si>
  <si>
    <t>Notes</t>
  </si>
  <si>
    <t>What will be undertaken?</t>
  </si>
  <si>
    <t>Be brief, detail the activity which will be undertaken</t>
  </si>
  <si>
    <t>Completed</t>
  </si>
  <si>
    <t>In Construction</t>
  </si>
  <si>
    <t>Draft</t>
  </si>
  <si>
    <t>STATUS</t>
  </si>
  <si>
    <t>SOURCE</t>
  </si>
  <si>
    <t>INTERVENTION</t>
  </si>
  <si>
    <t>Activity Management Plan</t>
  </si>
  <si>
    <t>Endorsed strategy / plan / package</t>
  </si>
  <si>
    <t>Road safety action plan</t>
  </si>
  <si>
    <t>Safety deficiency database</t>
  </si>
  <si>
    <t>Scheme Assessment Report</t>
  </si>
  <si>
    <t>Public feedback / complaints register</t>
  </si>
  <si>
    <t>Safety audits / inspections / RISA</t>
  </si>
  <si>
    <t>Network inspections</t>
  </si>
  <si>
    <t>Improvement associated with land use development</t>
  </si>
  <si>
    <t>Other</t>
  </si>
  <si>
    <t>BUDGETS</t>
  </si>
  <si>
    <t>NLTA Share</t>
  </si>
  <si>
    <t>Approved minor improvements allocation</t>
  </si>
  <si>
    <t>Draft projects listed</t>
  </si>
  <si>
    <t>Agreed activities</t>
  </si>
  <si>
    <t>In construction</t>
  </si>
  <si>
    <t>Proposed council budget</t>
  </si>
  <si>
    <t>INTERVENTIONS</t>
  </si>
  <si>
    <t>Draft Activities</t>
  </si>
  <si>
    <t>Total $</t>
  </si>
  <si>
    <t>Total</t>
  </si>
  <si>
    <t>All listed activities</t>
  </si>
  <si>
    <t>2015-18</t>
  </si>
  <si>
    <t>2016/17</t>
  </si>
  <si>
    <t>2017/18</t>
  </si>
  <si>
    <t>In Planning</t>
  </si>
  <si>
    <t>Problem / Opportunity</t>
  </si>
  <si>
    <t>Detail why this activity is needed, provide evidence where available</t>
  </si>
  <si>
    <t>Demonstrate what initiated or triggered activity, and location of supporting info / source ID</t>
  </si>
  <si>
    <t>Applicable FAR</t>
  </si>
  <si>
    <t>2018/19</t>
  </si>
  <si>
    <t>Primary short to medium term impact</t>
  </si>
  <si>
    <t xml:space="preserve">Easing of congestion </t>
  </si>
  <si>
    <t xml:space="preserve">Efficient freight supply chains </t>
  </si>
  <si>
    <t xml:space="preserve">Better user existing capacity </t>
  </si>
  <si>
    <t xml:space="preserve">Access for economic growth </t>
  </si>
  <si>
    <t xml:space="preserve">Reduced deaths and serious injuries </t>
  </si>
  <si>
    <t xml:space="preserve">More transport choice </t>
  </si>
  <si>
    <t xml:space="preserve">Secure and resilient network </t>
  </si>
  <si>
    <t xml:space="preserve">Reduced environmental effects </t>
  </si>
  <si>
    <t>Positive health outcomes</t>
  </si>
  <si>
    <t xml:space="preserve">Journey time reliability </t>
  </si>
  <si>
    <t xml:space="preserve">Indicate the impact on NZTA investment outcome
</t>
  </si>
  <si>
    <t>Road classification</t>
  </si>
  <si>
    <t>ROAD CLASSIFICATION</t>
  </si>
  <si>
    <t>National</t>
  </si>
  <si>
    <t>National (High volume)</t>
  </si>
  <si>
    <t>Regional</t>
  </si>
  <si>
    <t>Arterial</t>
  </si>
  <si>
    <t>Primary collector</t>
  </si>
  <si>
    <t>Secondary collector</t>
  </si>
  <si>
    <t>Access</t>
  </si>
  <si>
    <t>Access (Low volume)</t>
  </si>
  <si>
    <t>Provide any additional information as relevant</t>
  </si>
  <si>
    <t>Total cost</t>
  </si>
  <si>
    <t>Budgets should reflect expected start date and duration, and be updated to reflect actual costs when known, and completed</t>
  </si>
  <si>
    <t>The print range is set on this spreadsheet to print in A3, up to 40 activities. If you have more than 40 activities, please adjust the print boundaries (View &gt; Page break Preview OR Page Layout &gt; Page setup options</t>
  </si>
  <si>
    <t>Please use the filters (Arrows below) to help you search, sort or select within each column.</t>
  </si>
  <si>
    <t>These fields are unlocked if you require additional data to assist with local planning or prioirtising. Please adjust print ranges if you wish to print.</t>
  </si>
  <si>
    <t>In planning</t>
  </si>
  <si>
    <t>BY CLASSIFICATION</t>
  </si>
  <si>
    <t>ACTIVITIES IMPACT, BY CLASSIFICATION - Agreed activities within NLTP period only (2015-18)</t>
  </si>
  <si>
    <t>NLTP 15-18</t>
  </si>
  <si>
    <t>NZTA REPORTING FOR MINOR IMPROVEMENTS (Total cost)</t>
  </si>
  <si>
    <t>Council planned budget 
(Total $, if applicable)</t>
  </si>
  <si>
    <t>Council indicative priority</t>
  </si>
  <si>
    <t>Council ranking (if applicable)</t>
  </si>
  <si>
    <t>This should be a living document, please notify your NZTA regional contact when significant changes are made. 
We recommend you keep the latest spreadsheet in TIO, at a minimum, it should be updated at the end of each financial year. 
Refer to the Knowledge Base (www.pikb.co.nz) for more information on Minor Improvements requirements.
The NZTA assumes that alternatives and options have been appropriately considered to address the identified problem or opportuinty.</t>
  </si>
  <si>
    <t>Not eligible in NLTP</t>
  </si>
  <si>
    <t>Agreed</t>
  </si>
  <si>
    <t>Activity status</t>
  </si>
  <si>
    <r>
      <t xml:space="preserve">Activity name
</t>
    </r>
    <r>
      <rPr>
        <sz val="8"/>
        <rFont val="Lucida Sans"/>
        <family val="2"/>
      </rPr>
      <t>Name should be meaningful and descriptive.</t>
    </r>
    <r>
      <rPr>
        <b/>
        <sz val="9"/>
        <rFont val="Lucida Sans"/>
        <family val="2"/>
      </rPr>
      <t xml:space="preserve"> </t>
    </r>
  </si>
  <si>
    <t>Include known activities rather than placeholders, and update for new activities when known.</t>
  </si>
  <si>
    <t xml:space="preserve">Total activity cost </t>
  </si>
  <si>
    <t>If applicable, provide location and site description including geospatial reference where relevent</t>
  </si>
  <si>
    <t>MINOR IMPROVEMENTS ACTIVITY LIST (PUBLIC TRANSPORT) - Supporting list for activities less than $300,000 total cost</t>
  </si>
  <si>
    <t>Construction of new shelter(s)</t>
  </si>
  <si>
    <t>Replacement of existing shelters with upgraded new shelter(s)</t>
  </si>
  <si>
    <t>Construction of new station / station halt</t>
  </si>
  <si>
    <t>Replacement of an existing station halt with an upgraded new station halt</t>
  </si>
  <si>
    <t>Construction of concrete arrival/ departure pads for buses</t>
  </si>
  <si>
    <t>Platform extension, replacement and upgrade</t>
  </si>
  <si>
    <t>Minor new asset purchases for PT facilities (eg. rubbish bins, canopies, seating, etc)</t>
  </si>
  <si>
    <t>Roof / guttering upgrade</t>
  </si>
  <si>
    <t>Lighting upgrade</t>
  </si>
  <si>
    <t>Signage and timetable display installation or upgrade</t>
  </si>
  <si>
    <t>Screen display installation or upgrade</t>
  </si>
  <si>
    <t>CCTV installation or upgrade</t>
  </si>
  <si>
    <t>Vehicle &amp; cycle parking installation or upgrade</t>
  </si>
  <si>
    <t>Other, as agreed by Transport Agency regional advisor</t>
  </si>
  <si>
    <t>BY RESULT</t>
  </si>
  <si>
    <t>Agreed with the Transport Agency</t>
  </si>
  <si>
    <t>Agreed with Transport Agency</t>
  </si>
  <si>
    <t>RESULT</t>
  </si>
  <si>
    <t>Transport Agency Reporting</t>
  </si>
  <si>
    <t>Regional Public Transport Plan</t>
  </si>
  <si>
    <t>Network Plan</t>
  </si>
  <si>
    <t>SUMMARY OF LISTED MINOR IMPROVEMENTS (PUBLIC TRANSPORT)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</si>
</sst>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1409]d\ mmmm\ yyyy;@"/>
  </numFmts>
  <fonts count="12" x14ac:knownFonts="1">
    <font>
      <sz val="8"/>
      <name val="Lucida Sans"/>
      <family val="2"/>
    </font>
    <font>
      <sz val="8"/>
      <name val="Lucida Sans"/>
      <family val="2"/>
    </font>
    <font>
      <b/>
      <sz val="10"/>
      <name val="Lucida Sans"/>
      <family val="2"/>
    </font>
    <font>
      <sz val="10"/>
      <name val="Lucida Sans"/>
      <family val="2"/>
    </font>
    <font>
      <sz val="9"/>
      <name val="Lucida Sans"/>
      <family val="2"/>
    </font>
    <font>
      <b/>
      <sz val="9"/>
      <name val="Lucida Sans"/>
      <family val="2"/>
    </font>
    <font>
      <b/>
      <sz val="8"/>
      <name val="Lucida Sans"/>
      <family val="2"/>
    </font>
    <font>
      <sz val="9"/>
      <color rgb="FFFF0000"/>
      <name val="Lucida Sans"/>
      <family val="2"/>
    </font>
    <font>
      <i/>
      <sz val="9"/>
      <name val="Lucida Sans"/>
      <family val="2"/>
    </font>
    <font>
      <b/>
      <sz val="11"/>
      <name val="Lucida Sans"/>
      <family val="2"/>
    </font>
    <font>
      <sz val="8"/>
      <color rgb="FFFF0000"/>
      <name val="Lucida Sans"/>
      <family val="2"/>
    </font>
    <font>
      <sz val="9"/>
      <color theme="0"/>
      <name val="Lucida Sans"/>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lightUp">
        <fgColor theme="0" tint="-0.14996795556505021"/>
        <bgColor indexed="65"/>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top"/>
    </xf>
    <xf numFmtId="164" fontId="1" fillId="0" borderId="0" applyFont="0" applyFill="0" applyBorder="0" applyAlignment="0" applyProtection="0"/>
  </cellStyleXfs>
  <cellXfs count="106">
    <xf numFmtId="0" fontId="0" fillId="0" borderId="0" xfId="0">
      <alignment vertical="top"/>
    </xf>
    <xf numFmtId="0" fontId="4" fillId="3" borderId="0" xfId="0" applyFont="1" applyFill="1" applyAlignment="1">
      <alignment vertical="top"/>
    </xf>
    <xf numFmtId="0" fontId="4" fillId="0" borderId="0" xfId="0" applyFont="1" applyFill="1" applyAlignment="1">
      <alignment vertical="top"/>
    </xf>
    <xf numFmtId="0" fontId="4" fillId="0" borderId="0" xfId="0" applyFont="1" applyFill="1" applyAlignment="1">
      <alignment vertical="top" wrapText="1"/>
    </xf>
    <xf numFmtId="0" fontId="2" fillId="2" borderId="0" xfId="0" applyFont="1" applyFill="1" applyAlignment="1" applyProtection="1">
      <alignment vertical="top"/>
    </xf>
    <xf numFmtId="0" fontId="3" fillId="2" borderId="0" xfId="0" applyFont="1" applyFill="1" applyAlignment="1" applyProtection="1">
      <alignment vertical="top"/>
    </xf>
    <xf numFmtId="0" fontId="1" fillId="2" borderId="0" xfId="0" applyFont="1" applyFill="1" applyAlignment="1" applyProtection="1">
      <alignment vertical="top"/>
    </xf>
    <xf numFmtId="0" fontId="4" fillId="2" borderId="0" xfId="0" applyFont="1" applyFill="1" applyAlignment="1" applyProtection="1">
      <alignment vertical="top"/>
    </xf>
    <xf numFmtId="0" fontId="4" fillId="2" borderId="0" xfId="0" applyFont="1" applyFill="1" applyAlignment="1" applyProtection="1">
      <alignment vertical="top" wrapText="1"/>
    </xf>
    <xf numFmtId="0" fontId="5" fillId="2" borderId="0" xfId="0" applyFont="1" applyFill="1" applyAlignment="1" applyProtection="1">
      <alignment vertical="top" wrapText="1"/>
    </xf>
    <xf numFmtId="0" fontId="0" fillId="2" borderId="0" xfId="0" applyFont="1" applyFill="1" applyAlignment="1" applyProtection="1">
      <alignment vertical="top" wrapText="1"/>
    </xf>
    <xf numFmtId="0" fontId="0" fillId="2" borderId="1" xfId="0" applyFont="1" applyFill="1" applyBorder="1" applyAlignment="1" applyProtection="1">
      <alignment vertical="top" wrapText="1"/>
    </xf>
    <xf numFmtId="165" fontId="0" fillId="2" borderId="1" xfId="1" applyNumberFormat="1" applyFont="1" applyFill="1" applyBorder="1" applyAlignment="1" applyProtection="1">
      <alignment vertical="top" wrapText="1"/>
    </xf>
    <xf numFmtId="0" fontId="0" fillId="2" borderId="0" xfId="0" applyFont="1" applyFill="1" applyAlignment="1" applyProtection="1">
      <alignment vertical="top"/>
    </xf>
    <xf numFmtId="0" fontId="4" fillId="2" borderId="0" xfId="0" applyFont="1" applyFill="1" applyBorder="1" applyAlignment="1" applyProtection="1">
      <alignment vertical="top"/>
    </xf>
    <xf numFmtId="0" fontId="0" fillId="0" borderId="1" xfId="0" applyFont="1" applyFill="1" applyBorder="1" applyAlignment="1" applyProtection="1">
      <alignment vertical="top" wrapText="1"/>
      <protection locked="0"/>
    </xf>
    <xf numFmtId="165" fontId="0" fillId="0" borderId="1" xfId="1" applyNumberFormat="1" applyFont="1" applyFill="1" applyBorder="1" applyAlignment="1" applyProtection="1">
      <alignment vertical="top" wrapText="1"/>
      <protection locked="0"/>
    </xf>
    <xf numFmtId="0" fontId="4" fillId="0" borderId="1" xfId="0" applyFont="1" applyFill="1" applyBorder="1" applyAlignment="1" applyProtection="1">
      <alignment horizontal="right" vertical="top"/>
      <protection locked="0"/>
    </xf>
    <xf numFmtId="165" fontId="4" fillId="2" borderId="0" xfId="1" applyNumberFormat="1" applyFont="1" applyFill="1" applyAlignment="1" applyProtection="1">
      <alignment vertical="top"/>
    </xf>
    <xf numFmtId="165" fontId="7" fillId="2" borderId="0" xfId="1" applyNumberFormat="1" applyFont="1" applyFill="1" applyAlignment="1" applyProtection="1">
      <alignment vertical="top"/>
    </xf>
    <xf numFmtId="165" fontId="4" fillId="2" borderId="0" xfId="1" applyNumberFormat="1" applyFont="1" applyFill="1" applyAlignment="1" applyProtection="1">
      <alignment horizontal="center" vertical="top"/>
    </xf>
    <xf numFmtId="165" fontId="4" fillId="2" borderId="1" xfId="1" applyNumberFormat="1" applyFont="1" applyFill="1" applyBorder="1" applyAlignment="1" applyProtection="1">
      <alignment vertical="top"/>
    </xf>
    <xf numFmtId="165" fontId="4" fillId="2" borderId="0" xfId="1" applyNumberFormat="1" applyFont="1" applyFill="1" applyBorder="1" applyAlignment="1" applyProtection="1">
      <alignment vertical="top"/>
    </xf>
    <xf numFmtId="0" fontId="4" fillId="2" borderId="0" xfId="0" applyFont="1" applyFill="1" applyAlignment="1" applyProtection="1">
      <alignment horizontal="left" vertical="top" indent="4"/>
    </xf>
    <xf numFmtId="165" fontId="8" fillId="3" borderId="3" xfId="1" applyNumberFormat="1" applyFont="1" applyFill="1" applyBorder="1" applyAlignment="1" applyProtection="1">
      <alignment vertical="top"/>
    </xf>
    <xf numFmtId="165" fontId="8" fillId="3" borderId="1" xfId="1" applyNumberFormat="1" applyFont="1" applyFill="1" applyBorder="1" applyAlignment="1" applyProtection="1">
      <alignment vertical="top"/>
    </xf>
    <xf numFmtId="165" fontId="4" fillId="2" borderId="0" xfId="1" applyNumberFormat="1" applyFont="1" applyFill="1" applyAlignment="1" applyProtection="1">
      <alignment vertical="top" wrapText="1"/>
    </xf>
    <xf numFmtId="165" fontId="4" fillId="2" borderId="0" xfId="1" applyNumberFormat="1" applyFont="1" applyFill="1" applyBorder="1" applyAlignment="1" applyProtection="1">
      <alignment horizontal="center" vertical="top"/>
    </xf>
    <xf numFmtId="165" fontId="5" fillId="2" borderId="1" xfId="1" applyNumberFormat="1" applyFont="1" applyFill="1" applyBorder="1" applyAlignment="1" applyProtection="1">
      <alignment vertical="top"/>
    </xf>
    <xf numFmtId="0" fontId="5" fillId="2" borderId="0" xfId="0" applyFont="1" applyFill="1" applyAlignment="1" applyProtection="1">
      <alignment vertical="top"/>
    </xf>
    <xf numFmtId="165" fontId="5" fillId="2" borderId="0" xfId="1" applyNumberFormat="1" applyFont="1" applyFill="1" applyAlignment="1" applyProtection="1">
      <alignment vertical="top"/>
    </xf>
    <xf numFmtId="165" fontId="4" fillId="0" borderId="1" xfId="1" applyNumberFormat="1" applyFont="1" applyFill="1" applyBorder="1" applyAlignment="1" applyProtection="1">
      <alignment vertical="top"/>
      <protection locked="0"/>
    </xf>
    <xf numFmtId="165" fontId="4" fillId="2" borderId="0" xfId="1" applyNumberFormat="1" applyFont="1" applyFill="1" applyAlignment="1" applyProtection="1">
      <alignment horizontal="center" vertical="top"/>
    </xf>
    <xf numFmtId="165" fontId="4" fillId="2" borderId="0" xfId="1" applyNumberFormat="1" applyFont="1" applyFill="1" applyAlignment="1" applyProtection="1">
      <alignment horizontal="center" vertical="top"/>
    </xf>
    <xf numFmtId="165" fontId="5" fillId="2" borderId="0" xfId="1" applyNumberFormat="1" applyFont="1" applyFill="1" applyBorder="1" applyAlignment="1" applyProtection="1">
      <alignment vertical="top"/>
    </xf>
    <xf numFmtId="165" fontId="4" fillId="2" borderId="0" xfId="1" quotePrefix="1" applyNumberFormat="1" applyFont="1" applyFill="1" applyAlignment="1" applyProtection="1">
      <alignment horizontal="center" vertical="top"/>
    </xf>
    <xf numFmtId="0" fontId="4" fillId="2" borderId="0" xfId="0" applyFont="1" applyFill="1" applyAlignment="1" applyProtection="1">
      <alignment vertical="top"/>
      <protection locked="0"/>
    </xf>
    <xf numFmtId="0" fontId="0" fillId="2" borderId="0" xfId="0" applyFont="1" applyFill="1" applyAlignment="1" applyProtection="1">
      <alignment vertical="top" wrapText="1"/>
      <protection locked="0"/>
    </xf>
    <xf numFmtId="0" fontId="0" fillId="2" borderId="0" xfId="0" applyFont="1" applyFill="1" applyAlignment="1" applyProtection="1">
      <alignment vertical="top"/>
      <protection locked="0"/>
    </xf>
    <xf numFmtId="0" fontId="4" fillId="2" borderId="0" xfId="0" applyFont="1" applyFill="1" applyBorder="1" applyAlignment="1" applyProtection="1">
      <alignment vertical="top"/>
      <protection locked="0"/>
    </xf>
    <xf numFmtId="0" fontId="0" fillId="2" borderId="1" xfId="0" applyFont="1" applyFill="1" applyBorder="1" applyAlignment="1" applyProtection="1">
      <alignment vertical="top" wrapText="1"/>
      <protection locked="0"/>
    </xf>
    <xf numFmtId="165" fontId="0" fillId="2" borderId="1" xfId="1" applyNumberFormat="1" applyFont="1" applyFill="1" applyBorder="1" applyAlignment="1" applyProtection="1">
      <alignment vertical="top" wrapText="1"/>
      <protection locked="0"/>
    </xf>
    <xf numFmtId="0" fontId="1" fillId="2" borderId="0" xfId="0" applyFont="1" applyFill="1" applyAlignment="1" applyProtection="1">
      <alignment vertical="top"/>
      <protection locked="0"/>
    </xf>
    <xf numFmtId="165" fontId="5" fillId="2" borderId="0" xfId="1" applyNumberFormat="1" applyFont="1" applyFill="1" applyAlignment="1" applyProtection="1">
      <alignment vertical="top" wrapText="1"/>
    </xf>
    <xf numFmtId="0" fontId="0" fillId="2" borderId="0" xfId="0" applyFill="1">
      <alignment vertical="top"/>
    </xf>
    <xf numFmtId="0" fontId="4" fillId="5" borderId="0" xfId="0" applyFont="1" applyFill="1" applyAlignment="1" applyProtection="1">
      <alignment vertical="top" wrapText="1"/>
    </xf>
    <xf numFmtId="165" fontId="5" fillId="5" borderId="0" xfId="1" applyNumberFormat="1" applyFont="1" applyFill="1" applyAlignment="1" applyProtection="1">
      <alignment vertical="top" wrapText="1"/>
    </xf>
    <xf numFmtId="0" fontId="4" fillId="5" borderId="0" xfId="0" applyFont="1" applyFill="1" applyAlignment="1" applyProtection="1">
      <alignment vertical="top"/>
    </xf>
    <xf numFmtId="165" fontId="4" fillId="5" borderId="1" xfId="1" applyNumberFormat="1" applyFont="1" applyFill="1" applyBorder="1" applyAlignment="1" applyProtection="1">
      <alignment vertical="top"/>
    </xf>
    <xf numFmtId="165" fontId="5" fillId="5" borderId="1" xfId="1" applyNumberFormat="1" applyFont="1" applyFill="1" applyBorder="1" applyAlignment="1" applyProtection="1">
      <alignment vertical="top"/>
    </xf>
    <xf numFmtId="0" fontId="5" fillId="5" borderId="0" xfId="0" applyFont="1" applyFill="1" applyAlignment="1" applyProtection="1">
      <alignment vertical="top"/>
    </xf>
    <xf numFmtId="0" fontId="6" fillId="2" borderId="0" xfId="0" applyFont="1" applyFill="1">
      <alignment vertical="top"/>
    </xf>
    <xf numFmtId="0" fontId="5" fillId="2" borderId="0" xfId="0" applyFont="1" applyFill="1" applyAlignment="1" applyProtection="1">
      <alignment horizontal="right" wrapText="1"/>
    </xf>
    <xf numFmtId="0" fontId="5" fillId="5" borderId="0" xfId="0" applyFont="1" applyFill="1" applyAlignment="1" applyProtection="1">
      <alignment horizontal="right" wrapText="1"/>
    </xf>
    <xf numFmtId="165" fontId="4" fillId="2" borderId="0" xfId="1" applyNumberFormat="1" applyFont="1" applyFill="1" applyBorder="1" applyAlignment="1" applyProtection="1">
      <alignment vertical="top" wrapText="1"/>
    </xf>
    <xf numFmtId="165" fontId="2" fillId="2" borderId="0" xfId="1" applyNumberFormat="1" applyFont="1" applyFill="1" applyAlignment="1" applyProtection="1">
      <alignment vertical="top"/>
    </xf>
    <xf numFmtId="166" fontId="4" fillId="2" borderId="0" xfId="1" applyNumberFormat="1" applyFont="1" applyFill="1" applyAlignment="1" applyProtection="1">
      <alignment vertical="top"/>
    </xf>
    <xf numFmtId="0" fontId="0" fillId="2" borderId="0" xfId="0" applyFill="1" applyAlignment="1">
      <alignment horizontal="right" vertical="center"/>
    </xf>
    <xf numFmtId="166" fontId="0" fillId="2" borderId="0" xfId="0" applyNumberFormat="1" applyFill="1" applyAlignment="1">
      <alignment horizontal="right" vertical="center"/>
    </xf>
    <xf numFmtId="166" fontId="4" fillId="0" borderId="1" xfId="0" applyNumberFormat="1" applyFont="1" applyFill="1" applyBorder="1" applyAlignment="1" applyProtection="1">
      <alignment horizontal="right" vertical="top"/>
      <protection locked="0"/>
    </xf>
    <xf numFmtId="165" fontId="0" fillId="6" borderId="1" xfId="1" applyNumberFormat="1" applyFont="1" applyFill="1" applyBorder="1" applyAlignment="1" applyProtection="1">
      <alignment vertical="top"/>
      <protection locked="0"/>
    </xf>
    <xf numFmtId="0" fontId="10" fillId="4" borderId="0" xfId="0" applyFont="1" applyFill="1" applyProtection="1">
      <alignment vertical="top"/>
      <protection locked="0"/>
    </xf>
    <xf numFmtId="165" fontId="4" fillId="4" borderId="11" xfId="1" applyNumberFormat="1" applyFont="1" applyFill="1" applyBorder="1" applyAlignment="1" applyProtection="1">
      <alignment vertical="top"/>
      <protection locked="0"/>
    </xf>
    <xf numFmtId="165" fontId="4" fillId="0" borderId="11" xfId="1" applyNumberFormat="1" applyFont="1" applyFill="1" applyBorder="1" applyAlignment="1" applyProtection="1">
      <alignment vertical="top"/>
      <protection locked="0"/>
    </xf>
    <xf numFmtId="165" fontId="4" fillId="4" borderId="12" xfId="1" applyNumberFormat="1" applyFont="1" applyFill="1" applyBorder="1" applyAlignment="1" applyProtection="1">
      <alignment vertical="top"/>
      <protection locked="0"/>
    </xf>
    <xf numFmtId="165" fontId="4" fillId="0" borderId="12" xfId="1" applyNumberFormat="1" applyFont="1" applyFill="1" applyBorder="1" applyAlignment="1" applyProtection="1">
      <alignment vertical="top"/>
      <protection locked="0"/>
    </xf>
    <xf numFmtId="165" fontId="4" fillId="4" borderId="13" xfId="1" applyNumberFormat="1" applyFont="1" applyFill="1" applyBorder="1" applyAlignment="1" applyProtection="1">
      <alignment vertical="top"/>
      <protection locked="0"/>
    </xf>
    <xf numFmtId="165" fontId="4" fillId="4" borderId="14" xfId="1" applyNumberFormat="1" applyFont="1" applyFill="1" applyBorder="1" applyAlignment="1" applyProtection="1">
      <alignment vertical="top"/>
      <protection locked="0"/>
    </xf>
    <xf numFmtId="165" fontId="4" fillId="4" borderId="15" xfId="1" applyNumberFormat="1" applyFont="1" applyFill="1" applyBorder="1" applyAlignment="1" applyProtection="1">
      <alignment vertical="top"/>
      <protection locked="0"/>
    </xf>
    <xf numFmtId="165" fontId="4" fillId="0" borderId="13" xfId="1" applyNumberFormat="1" applyFont="1" applyFill="1" applyBorder="1" applyAlignment="1" applyProtection="1">
      <alignment vertical="top"/>
      <protection locked="0"/>
    </xf>
    <xf numFmtId="165" fontId="4" fillId="0" borderId="14" xfId="1" applyNumberFormat="1" applyFont="1" applyFill="1" applyBorder="1" applyAlignment="1" applyProtection="1">
      <alignment vertical="top"/>
      <protection locked="0"/>
    </xf>
    <xf numFmtId="165" fontId="4" fillId="0" borderId="15" xfId="1" applyNumberFormat="1" applyFont="1" applyFill="1" applyBorder="1" applyAlignment="1" applyProtection="1">
      <alignment vertical="top"/>
      <protection locked="0"/>
    </xf>
    <xf numFmtId="0" fontId="4" fillId="7" borderId="0" xfId="0" applyFont="1" applyFill="1" applyAlignment="1" applyProtection="1">
      <alignment vertical="top"/>
    </xf>
    <xf numFmtId="0" fontId="5" fillId="7" borderId="0" xfId="0" applyFont="1" applyFill="1" applyAlignment="1" applyProtection="1">
      <alignment vertical="top" wrapText="1"/>
    </xf>
    <xf numFmtId="0" fontId="0" fillId="7" borderId="0" xfId="0" applyFill="1" applyAlignment="1" applyProtection="1">
      <alignment vertical="top" wrapText="1"/>
    </xf>
    <xf numFmtId="0" fontId="3" fillId="7" borderId="0" xfId="0" applyFont="1" applyFill="1" applyAlignment="1" applyProtection="1">
      <alignment vertical="top"/>
    </xf>
    <xf numFmtId="0" fontId="0" fillId="7" borderId="0" xfId="0" applyFont="1" applyFill="1" applyAlignment="1" applyProtection="1">
      <alignment vertical="top" wrapText="1"/>
    </xf>
    <xf numFmtId="0" fontId="9" fillId="7" borderId="0" xfId="0" applyFont="1" applyFill="1" applyAlignment="1" applyProtection="1">
      <alignment vertical="top"/>
    </xf>
    <xf numFmtId="0" fontId="1" fillId="7" borderId="0" xfId="0" applyFont="1" applyFill="1" applyAlignment="1" applyProtection="1">
      <alignment vertical="top"/>
    </xf>
    <xf numFmtId="0" fontId="5" fillId="7" borderId="0" xfId="0" applyFont="1" applyFill="1" applyBorder="1" applyAlignment="1" applyProtection="1">
      <alignment vertical="top" wrapText="1"/>
    </xf>
    <xf numFmtId="0" fontId="0" fillId="7" borderId="2" xfId="0" applyFont="1" applyFill="1" applyBorder="1" applyAlignment="1" applyProtection="1">
      <alignment horizontal="left" vertical="top" wrapText="1"/>
    </xf>
    <xf numFmtId="0" fontId="4" fillId="7" borderId="0" xfId="0" applyFont="1" applyFill="1" applyBorder="1" applyAlignment="1" applyProtection="1">
      <alignment vertical="top"/>
    </xf>
    <xf numFmtId="0" fontId="5" fillId="7" borderId="0" xfId="0" applyFont="1" applyFill="1" applyAlignment="1" applyProtection="1">
      <alignment horizontal="center" vertical="top" wrapText="1"/>
    </xf>
    <xf numFmtId="165" fontId="5" fillId="7" borderId="0" xfId="1" quotePrefix="1" applyNumberFormat="1" applyFont="1" applyFill="1" applyAlignment="1" applyProtection="1">
      <alignment horizontal="center" vertical="top"/>
    </xf>
    <xf numFmtId="0" fontId="4" fillId="7" borderId="0" xfId="0" applyFont="1" applyFill="1" applyBorder="1" applyAlignment="1" applyProtection="1">
      <alignment vertical="top" wrapText="1"/>
    </xf>
    <xf numFmtId="0" fontId="3" fillId="7" borderId="0" xfId="0" applyFont="1" applyFill="1" applyAlignment="1" applyProtection="1">
      <alignment vertical="top"/>
      <protection locked="0"/>
    </xf>
    <xf numFmtId="0" fontId="4" fillId="7" borderId="0" xfId="0" applyFont="1" applyFill="1" applyAlignment="1" applyProtection="1">
      <alignment vertical="top" wrapText="1"/>
      <protection locked="0"/>
    </xf>
    <xf numFmtId="0" fontId="5" fillId="7" borderId="0" xfId="0" applyFont="1" applyFill="1" applyAlignment="1" applyProtection="1">
      <alignment vertical="top" wrapText="1"/>
      <protection locked="0"/>
    </xf>
    <xf numFmtId="0" fontId="0" fillId="7" borderId="0" xfId="0" applyFont="1" applyFill="1" applyAlignment="1" applyProtection="1">
      <alignment vertical="top" wrapText="1"/>
      <protection locked="0"/>
    </xf>
    <xf numFmtId="0" fontId="4" fillId="7" borderId="0" xfId="0" applyFont="1" applyFill="1" applyAlignment="1" applyProtection="1">
      <alignment vertical="top"/>
      <protection locked="0"/>
    </xf>
    <xf numFmtId="0" fontId="0" fillId="4" borderId="1" xfId="0" applyFont="1" applyFill="1" applyBorder="1" applyAlignment="1" applyProtection="1">
      <alignment vertical="top" wrapText="1"/>
      <protection locked="0"/>
    </xf>
    <xf numFmtId="0" fontId="0" fillId="7" borderId="2" xfId="0" applyFill="1" applyBorder="1" applyAlignment="1" applyProtection="1">
      <alignment horizontal="left" vertical="top" wrapText="1"/>
    </xf>
    <xf numFmtId="0" fontId="11" fillId="7" borderId="0" xfId="0" applyFont="1" applyFill="1" applyBorder="1" applyAlignment="1" applyProtection="1">
      <alignment horizontal="left" vertical="top" wrapText="1"/>
    </xf>
    <xf numFmtId="0" fontId="5" fillId="7" borderId="0" xfId="0" applyFont="1" applyFill="1" applyAlignment="1" applyProtection="1">
      <alignment horizontal="center" vertical="top"/>
    </xf>
    <xf numFmtId="0" fontId="4" fillId="7" borderId="4" xfId="0" applyFont="1" applyFill="1" applyBorder="1" applyAlignment="1" applyProtection="1">
      <alignment horizontal="left" vertical="top" wrapText="1"/>
    </xf>
    <xf numFmtId="0" fontId="4" fillId="7" borderId="5" xfId="0" applyFont="1" applyFill="1" applyBorder="1" applyAlignment="1" applyProtection="1">
      <alignment horizontal="left" vertical="top" wrapText="1"/>
    </xf>
    <xf numFmtId="0" fontId="4" fillId="7" borderId="6" xfId="0" applyFont="1" applyFill="1" applyBorder="1" applyAlignment="1" applyProtection="1">
      <alignment horizontal="left" vertical="top" wrapText="1"/>
    </xf>
    <xf numFmtId="0" fontId="4" fillId="7" borderId="7" xfId="0" applyFont="1" applyFill="1" applyBorder="1" applyAlignment="1" applyProtection="1">
      <alignment horizontal="left" vertical="top" wrapText="1"/>
    </xf>
    <xf numFmtId="0" fontId="4" fillId="7" borderId="0" xfId="0" applyFont="1" applyFill="1" applyBorder="1" applyAlignment="1" applyProtection="1">
      <alignment horizontal="left" vertical="top" wrapText="1"/>
    </xf>
    <xf numFmtId="0" fontId="4" fillId="7" borderId="8" xfId="0" applyFont="1" applyFill="1" applyBorder="1" applyAlignment="1" applyProtection="1">
      <alignment horizontal="left" vertical="top" wrapText="1"/>
    </xf>
    <xf numFmtId="0" fontId="4" fillId="7" borderId="9" xfId="0" applyFont="1" applyFill="1" applyBorder="1" applyAlignment="1" applyProtection="1">
      <alignment horizontal="left" vertical="top" wrapText="1"/>
    </xf>
    <xf numFmtId="0" fontId="4" fillId="7" borderId="2" xfId="0" applyFont="1" applyFill="1" applyBorder="1" applyAlignment="1" applyProtection="1">
      <alignment horizontal="left" vertical="top" wrapText="1"/>
    </xf>
    <xf numFmtId="0" fontId="4" fillId="7" borderId="10" xfId="0" applyFont="1" applyFill="1" applyBorder="1" applyAlignment="1" applyProtection="1">
      <alignment horizontal="left" vertical="top" wrapText="1"/>
    </xf>
    <xf numFmtId="165" fontId="4" fillId="2" borderId="0" xfId="1" applyNumberFormat="1" applyFont="1" applyFill="1" applyAlignment="1" applyProtection="1">
      <alignment horizontal="center" vertical="top"/>
    </xf>
    <xf numFmtId="165" fontId="4" fillId="2" borderId="0" xfId="1" applyNumberFormat="1" applyFont="1" applyFill="1" applyBorder="1" applyAlignment="1" applyProtection="1">
      <alignment horizontal="center" vertical="top" wrapText="1"/>
    </xf>
    <xf numFmtId="165" fontId="4" fillId="2" borderId="0" xfId="1" applyNumberFormat="1" applyFont="1" applyFill="1" applyAlignment="1" applyProtection="1">
      <alignment horizontal="center"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62"/>
  <sheetViews>
    <sheetView tabSelected="1" zoomScaleNormal="100" zoomScalePageLayoutView="25" workbookViewId="0">
      <pane xSplit="4" ySplit="9" topLeftCell="E10" activePane="bottomRight" state="frozen"/>
      <selection pane="topRight" activeCell="E1" sqref="E1"/>
      <selection pane="bottomLeft" activeCell="A10" sqref="A10"/>
      <selection pane="bottomRight" activeCell="D3" sqref="D3"/>
    </sheetView>
  </sheetViews>
  <sheetFormatPr defaultRowHeight="12" x14ac:dyDescent="0.2"/>
  <cols>
    <col min="1" max="1" width="2.140625" style="7" customWidth="1"/>
    <col min="2" max="2" width="4.28515625" style="7" customWidth="1"/>
    <col min="3" max="3" width="14.28515625" style="7" customWidth="1"/>
    <col min="4" max="5" width="42.85546875" style="7" customWidth="1"/>
    <col min="6" max="6" width="28.5703125" style="7" customWidth="1"/>
    <col min="7" max="7" width="14.28515625" style="7" customWidth="1"/>
    <col min="8" max="9" width="42.85546875" style="7" customWidth="1"/>
    <col min="10" max="10" width="21.42578125" style="7" customWidth="1"/>
    <col min="11" max="11" width="14.28515625" style="7" hidden="1" customWidth="1"/>
    <col min="12" max="12" width="21.42578125" style="6" customWidth="1"/>
    <col min="13" max="13" width="42.85546875" style="7" customWidth="1"/>
    <col min="14" max="19" width="10" style="7" customWidth="1"/>
    <col min="20" max="20" width="2.28515625" style="7" customWidth="1"/>
    <col min="21" max="21" width="3.140625" style="7" hidden="1" customWidth="1"/>
    <col min="22" max="22" width="13.28515625" style="36" customWidth="1"/>
    <col min="23" max="35" width="9.140625" style="36"/>
    <col min="36" max="16384" width="9.140625" style="7"/>
  </cols>
  <sheetData>
    <row r="1" spans="1:35" s="5" customFormat="1" ht="14.25" x14ac:dyDescent="0.2">
      <c r="A1" s="75"/>
      <c r="B1" s="75"/>
      <c r="C1" s="75"/>
      <c r="D1" s="75"/>
      <c r="E1" s="77" t="s">
        <v>97</v>
      </c>
      <c r="F1" s="75"/>
      <c r="G1" s="75"/>
      <c r="H1" s="75"/>
      <c r="I1" s="75"/>
      <c r="J1" s="75"/>
      <c r="K1" s="75"/>
      <c r="L1" s="78"/>
      <c r="M1" s="75"/>
      <c r="N1" s="75"/>
      <c r="O1" s="75"/>
      <c r="P1" s="75"/>
      <c r="Q1" s="75"/>
      <c r="R1" s="75"/>
      <c r="S1" s="75"/>
      <c r="T1" s="75"/>
      <c r="U1" s="75"/>
      <c r="V1" s="85"/>
      <c r="W1" s="85"/>
      <c r="X1" s="85"/>
      <c r="Y1" s="85"/>
      <c r="Z1" s="85"/>
      <c r="AA1" s="85"/>
      <c r="AB1" s="85"/>
      <c r="AC1" s="85"/>
      <c r="AD1" s="85"/>
      <c r="AE1" s="85"/>
      <c r="AF1" s="85"/>
      <c r="AG1" s="85"/>
      <c r="AH1" s="85"/>
      <c r="AI1" s="85"/>
    </row>
    <row r="2" spans="1:35" ht="12" customHeight="1" x14ac:dyDescent="0.2">
      <c r="A2" s="72"/>
      <c r="B2" s="72"/>
      <c r="C2" s="72"/>
      <c r="D2" s="72"/>
      <c r="E2" s="72"/>
      <c r="F2" s="72"/>
      <c r="G2" s="72"/>
      <c r="H2" s="72"/>
      <c r="I2" s="72"/>
      <c r="J2" s="72"/>
      <c r="K2" s="72"/>
      <c r="L2" s="72"/>
      <c r="M2" s="72"/>
      <c r="N2" s="72"/>
      <c r="O2" s="81"/>
      <c r="P2" s="81"/>
      <c r="Q2" s="81"/>
      <c r="R2" s="81"/>
      <c r="S2" s="81"/>
      <c r="T2" s="72"/>
      <c r="U2" s="72"/>
      <c r="V2" s="86"/>
      <c r="W2" s="86"/>
      <c r="X2" s="86"/>
      <c r="Y2" s="86"/>
      <c r="Z2" s="86"/>
      <c r="AA2" s="86"/>
      <c r="AB2" s="89"/>
      <c r="AC2" s="89"/>
      <c r="AD2" s="89"/>
      <c r="AE2" s="89"/>
      <c r="AF2" s="89"/>
      <c r="AG2" s="89"/>
      <c r="AH2" s="89"/>
      <c r="AI2" s="89"/>
    </row>
    <row r="3" spans="1:35" ht="12" customHeight="1" x14ac:dyDescent="0.2">
      <c r="A3" s="72"/>
      <c r="B3" s="72" t="s">
        <v>0</v>
      </c>
      <c r="C3" s="72"/>
      <c r="D3" s="17"/>
      <c r="E3" s="72"/>
      <c r="F3" s="92" t="s">
        <v>89</v>
      </c>
      <c r="G3" s="92"/>
      <c r="H3" s="92"/>
      <c r="I3" s="92"/>
      <c r="J3" s="72"/>
      <c r="K3" s="72"/>
      <c r="L3" s="72"/>
      <c r="M3" s="72"/>
      <c r="N3" s="72"/>
      <c r="O3" s="94" t="s">
        <v>79</v>
      </c>
      <c r="P3" s="95"/>
      <c r="Q3" s="95"/>
      <c r="R3" s="96"/>
      <c r="S3" s="84"/>
      <c r="T3" s="72"/>
      <c r="U3" s="72"/>
      <c r="V3" s="86"/>
      <c r="W3" s="94" t="s">
        <v>80</v>
      </c>
      <c r="X3" s="95"/>
      <c r="Y3" s="95"/>
      <c r="Z3" s="96"/>
      <c r="AA3" s="86"/>
      <c r="AB3" s="89"/>
      <c r="AC3" s="89"/>
      <c r="AD3" s="89"/>
      <c r="AE3" s="89"/>
      <c r="AF3" s="89"/>
      <c r="AG3" s="89"/>
      <c r="AH3" s="89"/>
      <c r="AI3" s="89"/>
    </row>
    <row r="4" spans="1:35" x14ac:dyDescent="0.2">
      <c r="A4" s="72"/>
      <c r="B4" s="72" t="s">
        <v>1</v>
      </c>
      <c r="C4" s="72"/>
      <c r="D4" s="17" t="s">
        <v>44</v>
      </c>
      <c r="E4" s="72"/>
      <c r="F4" s="92"/>
      <c r="G4" s="92"/>
      <c r="H4" s="92"/>
      <c r="I4" s="92"/>
      <c r="J4" s="72"/>
      <c r="K4" s="72"/>
      <c r="L4" s="72"/>
      <c r="M4" s="72"/>
      <c r="N4" s="72"/>
      <c r="O4" s="97"/>
      <c r="P4" s="98"/>
      <c r="Q4" s="98"/>
      <c r="R4" s="99"/>
      <c r="S4" s="84"/>
      <c r="T4" s="72"/>
      <c r="U4" s="72"/>
      <c r="V4" s="86"/>
      <c r="W4" s="97"/>
      <c r="X4" s="98"/>
      <c r="Y4" s="98"/>
      <c r="Z4" s="99"/>
      <c r="AA4" s="86"/>
      <c r="AB4" s="89"/>
      <c r="AC4" s="89"/>
      <c r="AD4" s="89"/>
      <c r="AE4" s="89"/>
      <c r="AF4" s="89"/>
      <c r="AG4" s="89"/>
      <c r="AH4" s="89"/>
      <c r="AI4" s="89"/>
    </row>
    <row r="5" spans="1:35" x14ac:dyDescent="0.2">
      <c r="A5" s="72"/>
      <c r="B5" s="72" t="s">
        <v>2</v>
      </c>
      <c r="C5" s="72"/>
      <c r="D5" s="59">
        <v>42186</v>
      </c>
      <c r="E5" s="72"/>
      <c r="F5" s="92"/>
      <c r="G5" s="92"/>
      <c r="H5" s="92"/>
      <c r="I5" s="92"/>
      <c r="J5" s="72"/>
      <c r="K5" s="72"/>
      <c r="L5" s="72"/>
      <c r="M5" s="72"/>
      <c r="N5" s="72"/>
      <c r="O5" s="100"/>
      <c r="P5" s="101"/>
      <c r="Q5" s="101"/>
      <c r="R5" s="102"/>
      <c r="S5" s="84"/>
      <c r="T5" s="72"/>
      <c r="U5" s="72"/>
      <c r="V5" s="86"/>
      <c r="W5" s="97"/>
      <c r="X5" s="98"/>
      <c r="Y5" s="98"/>
      <c r="Z5" s="99"/>
      <c r="AA5" s="86"/>
      <c r="AB5" s="89"/>
      <c r="AC5" s="89"/>
      <c r="AD5" s="89"/>
      <c r="AE5" s="89"/>
      <c r="AF5" s="89"/>
      <c r="AG5" s="89"/>
      <c r="AH5" s="89"/>
      <c r="AI5" s="89"/>
    </row>
    <row r="6" spans="1:35" x14ac:dyDescent="0.2">
      <c r="A6" s="72"/>
      <c r="B6" s="72" t="s">
        <v>51</v>
      </c>
      <c r="C6" s="72"/>
      <c r="D6" s="17"/>
      <c r="E6" s="72"/>
      <c r="F6" s="92"/>
      <c r="G6" s="92"/>
      <c r="H6" s="92"/>
      <c r="I6" s="92"/>
      <c r="J6" s="72"/>
      <c r="K6" s="72"/>
      <c r="L6" s="72"/>
      <c r="M6" s="72"/>
      <c r="N6" s="72"/>
      <c r="O6" s="72"/>
      <c r="P6" s="72"/>
      <c r="Q6" s="72"/>
      <c r="R6" s="72"/>
      <c r="S6" s="72"/>
      <c r="T6" s="72"/>
      <c r="U6" s="72"/>
      <c r="V6" s="86"/>
      <c r="W6" s="100"/>
      <c r="X6" s="101"/>
      <c r="Y6" s="101"/>
      <c r="Z6" s="102"/>
      <c r="AA6" s="86"/>
      <c r="AB6" s="89"/>
      <c r="AC6" s="89"/>
      <c r="AD6" s="89"/>
      <c r="AE6" s="89"/>
      <c r="AF6" s="89"/>
      <c r="AG6" s="89"/>
      <c r="AH6" s="89"/>
      <c r="AI6" s="89"/>
    </row>
    <row r="7" spans="1:35" x14ac:dyDescent="0.2">
      <c r="A7" s="72"/>
      <c r="B7" s="72"/>
      <c r="C7" s="72"/>
      <c r="D7" s="72"/>
      <c r="E7" s="72"/>
      <c r="F7" s="72"/>
      <c r="G7" s="72"/>
      <c r="H7" s="72"/>
      <c r="I7" s="72"/>
      <c r="J7" s="72"/>
      <c r="K7" s="72"/>
      <c r="L7" s="72"/>
      <c r="M7" s="72"/>
      <c r="N7" s="93" t="s">
        <v>76</v>
      </c>
      <c r="O7" s="93"/>
      <c r="P7" s="93"/>
      <c r="Q7" s="93"/>
      <c r="R7" s="93"/>
      <c r="S7" s="72"/>
      <c r="T7" s="72"/>
      <c r="U7" s="72"/>
      <c r="V7" s="86"/>
      <c r="W7" s="86"/>
      <c r="X7" s="86"/>
      <c r="Y7" s="86"/>
      <c r="Z7" s="86"/>
      <c r="AA7" s="89"/>
      <c r="AB7" s="89"/>
      <c r="AC7" s="89"/>
      <c r="AD7" s="89"/>
      <c r="AE7" s="89"/>
      <c r="AF7" s="89"/>
      <c r="AG7" s="89"/>
      <c r="AH7" s="89"/>
      <c r="AI7" s="89"/>
    </row>
    <row r="8" spans="1:35" s="9" customFormat="1" ht="33.75" customHeight="1" x14ac:dyDescent="0.2">
      <c r="A8" s="73"/>
      <c r="B8" s="73" t="s">
        <v>5</v>
      </c>
      <c r="C8" s="73" t="s">
        <v>4</v>
      </c>
      <c r="D8" s="73" t="s">
        <v>93</v>
      </c>
      <c r="E8" s="73" t="s">
        <v>6</v>
      </c>
      <c r="F8" s="73" t="s">
        <v>7</v>
      </c>
      <c r="G8" s="73" t="s">
        <v>8</v>
      </c>
      <c r="H8" s="73" t="s">
        <v>48</v>
      </c>
      <c r="I8" s="73" t="s">
        <v>10</v>
      </c>
      <c r="J8" s="73" t="s">
        <v>9</v>
      </c>
      <c r="K8" s="73" t="s">
        <v>65</v>
      </c>
      <c r="L8" s="79" t="s">
        <v>53</v>
      </c>
      <c r="M8" s="73" t="s">
        <v>13</v>
      </c>
      <c r="N8" s="82" t="s">
        <v>11</v>
      </c>
      <c r="O8" s="82" t="s">
        <v>12</v>
      </c>
      <c r="P8" s="82" t="s">
        <v>45</v>
      </c>
      <c r="Q8" s="82" t="s">
        <v>46</v>
      </c>
      <c r="R8" s="83" t="s">
        <v>52</v>
      </c>
      <c r="S8" s="82" t="s">
        <v>95</v>
      </c>
      <c r="T8" s="72"/>
      <c r="U8" s="73"/>
      <c r="V8" s="87" t="s">
        <v>87</v>
      </c>
      <c r="W8" s="87"/>
      <c r="X8" s="87"/>
      <c r="Y8" s="87"/>
      <c r="Z8" s="87"/>
      <c r="AA8" s="87"/>
      <c r="AB8" s="87"/>
      <c r="AC8" s="87"/>
      <c r="AD8" s="87"/>
      <c r="AE8" s="87"/>
      <c r="AF8" s="87"/>
      <c r="AG8" s="87"/>
      <c r="AH8" s="87"/>
      <c r="AI8" s="87"/>
    </row>
    <row r="9" spans="1:35" s="10" customFormat="1" ht="27.75" customHeight="1" x14ac:dyDescent="0.2">
      <c r="A9" s="76"/>
      <c r="B9" s="76"/>
      <c r="C9" s="76"/>
      <c r="D9" s="76" t="s">
        <v>94</v>
      </c>
      <c r="E9" s="74" t="s">
        <v>96</v>
      </c>
      <c r="F9" s="91" t="s">
        <v>50</v>
      </c>
      <c r="G9" s="91"/>
      <c r="H9" s="74" t="s">
        <v>49</v>
      </c>
      <c r="I9" s="74" t="s">
        <v>15</v>
      </c>
      <c r="J9" s="74" t="s">
        <v>14</v>
      </c>
      <c r="K9" s="76"/>
      <c r="L9" s="80" t="s">
        <v>64</v>
      </c>
      <c r="M9" s="74" t="s">
        <v>75</v>
      </c>
      <c r="N9" s="91" t="s">
        <v>77</v>
      </c>
      <c r="O9" s="91"/>
      <c r="P9" s="91"/>
      <c r="Q9" s="91"/>
      <c r="R9" s="91"/>
      <c r="S9" s="76"/>
      <c r="T9" s="72"/>
      <c r="U9" s="76"/>
      <c r="V9" s="88" t="s">
        <v>88</v>
      </c>
      <c r="W9" s="88"/>
      <c r="X9" s="88"/>
      <c r="Y9" s="88"/>
      <c r="Z9" s="88"/>
      <c r="AA9" s="88"/>
      <c r="AB9" s="88"/>
      <c r="AC9" s="88"/>
      <c r="AD9" s="88"/>
      <c r="AE9" s="88"/>
      <c r="AF9" s="88"/>
      <c r="AG9" s="88"/>
      <c r="AH9" s="88"/>
      <c r="AI9" s="88"/>
    </row>
    <row r="10" spans="1:35" s="10" customFormat="1" ht="11.25" x14ac:dyDescent="0.2">
      <c r="B10" s="11">
        <v>1</v>
      </c>
      <c r="C10" s="15"/>
      <c r="D10" s="15"/>
      <c r="E10" s="15"/>
      <c r="F10" s="90"/>
      <c r="G10" s="15"/>
      <c r="H10" s="15"/>
      <c r="I10" s="15"/>
      <c r="J10" s="15"/>
      <c r="K10" s="15"/>
      <c r="L10" s="16"/>
      <c r="M10" s="15"/>
      <c r="N10" s="60"/>
      <c r="O10" s="16"/>
      <c r="P10" s="16"/>
      <c r="Q10" s="16"/>
      <c r="R10" s="16"/>
      <c r="S10" s="12">
        <f>SUM(N10:R10)</f>
        <v>0</v>
      </c>
      <c r="U10" s="13" t="e">
        <f>IF(#REF!&lt;=20,"A",IF(AND(#REF!&gt;20,#REF!&lt;=50),"B",IF(AND(#REF!&gt;50,#REF!&lt;=75),"C",IF(#REF!&gt;75,"D",0))))</f>
        <v>#REF!</v>
      </c>
      <c r="V10" s="15"/>
      <c r="W10" s="37"/>
      <c r="X10" s="37"/>
      <c r="Y10" s="37"/>
      <c r="Z10" s="37"/>
      <c r="AA10" s="37"/>
      <c r="AB10" s="37"/>
      <c r="AC10" s="37"/>
      <c r="AD10" s="37"/>
      <c r="AE10" s="37"/>
      <c r="AF10" s="37"/>
      <c r="AG10" s="37"/>
      <c r="AH10" s="37"/>
      <c r="AI10" s="37"/>
    </row>
    <row r="11" spans="1:35" s="10" customFormat="1" ht="11.25" x14ac:dyDescent="0.2">
      <c r="B11" s="11">
        <v>2</v>
      </c>
      <c r="C11" s="15"/>
      <c r="D11" s="15"/>
      <c r="E11" s="15"/>
      <c r="F11" s="15"/>
      <c r="G11" s="15"/>
      <c r="H11" s="15"/>
      <c r="I11" s="15"/>
      <c r="J11" s="15"/>
      <c r="K11" s="15"/>
      <c r="L11" s="16"/>
      <c r="M11" s="15"/>
      <c r="N11" s="60"/>
      <c r="O11" s="16"/>
      <c r="P11" s="16"/>
      <c r="Q11" s="16"/>
      <c r="R11" s="16"/>
      <c r="S11" s="12">
        <f>SUM(N11:R11)</f>
        <v>0</v>
      </c>
      <c r="U11" s="13" t="e">
        <f>IF(#REF!&lt;=20,"A",IF(AND(#REF!&gt;20,#REF!&lt;=50),"B",IF(AND(#REF!&gt;50,#REF!&lt;=75),"C",IF(#REF!&gt;75,"D",0))))</f>
        <v>#REF!</v>
      </c>
      <c r="V11" s="15"/>
      <c r="W11" s="37"/>
      <c r="X11" s="37"/>
      <c r="Y11" s="37"/>
      <c r="Z11" s="37"/>
      <c r="AA11" s="37"/>
      <c r="AB11" s="37"/>
      <c r="AC11" s="37"/>
      <c r="AD11" s="37"/>
      <c r="AE11" s="37"/>
      <c r="AF11" s="37"/>
      <c r="AG11" s="37"/>
      <c r="AH11" s="37"/>
      <c r="AI11" s="37"/>
    </row>
    <row r="12" spans="1:35" s="10" customFormat="1" ht="11.25" x14ac:dyDescent="0.2">
      <c r="B12" s="11">
        <v>3</v>
      </c>
      <c r="C12" s="15"/>
      <c r="D12" s="15"/>
      <c r="E12" s="15"/>
      <c r="F12" s="15"/>
      <c r="G12" s="15"/>
      <c r="H12" s="15"/>
      <c r="I12" s="15"/>
      <c r="J12" s="15"/>
      <c r="K12" s="15"/>
      <c r="L12" s="16"/>
      <c r="M12" s="15"/>
      <c r="N12" s="60"/>
      <c r="O12" s="16"/>
      <c r="P12" s="16"/>
      <c r="Q12" s="16"/>
      <c r="R12" s="16"/>
      <c r="S12" s="12">
        <f t="shared" ref="S12:S49" si="0">SUM(N12:R12)</f>
        <v>0</v>
      </c>
      <c r="U12" s="13" t="e">
        <f>IF(#REF!&lt;=20,"A",IF(AND(#REF!&gt;20,#REF!&lt;=50),"B",IF(AND(#REF!&gt;50,#REF!&lt;=75),"C",IF(#REF!&gt;75,"D",0))))</f>
        <v>#REF!</v>
      </c>
      <c r="V12" s="15"/>
      <c r="W12" s="37"/>
      <c r="X12" s="37"/>
      <c r="Y12" s="37"/>
      <c r="Z12" s="37"/>
      <c r="AA12" s="37"/>
      <c r="AB12" s="37"/>
      <c r="AC12" s="37"/>
      <c r="AD12" s="37"/>
      <c r="AE12" s="37"/>
      <c r="AF12" s="37"/>
      <c r="AG12" s="37"/>
      <c r="AH12" s="37"/>
      <c r="AI12" s="37"/>
    </row>
    <row r="13" spans="1:35" s="10" customFormat="1" ht="11.25" x14ac:dyDescent="0.2">
      <c r="B13" s="11">
        <v>4</v>
      </c>
      <c r="C13" s="15"/>
      <c r="D13" s="15"/>
      <c r="E13" s="15"/>
      <c r="F13" s="15"/>
      <c r="G13" s="15"/>
      <c r="H13" s="15"/>
      <c r="I13" s="15"/>
      <c r="J13" s="15"/>
      <c r="K13" s="15"/>
      <c r="L13" s="16"/>
      <c r="M13" s="15"/>
      <c r="N13" s="60"/>
      <c r="O13" s="16"/>
      <c r="P13" s="16"/>
      <c r="Q13" s="16"/>
      <c r="R13" s="16"/>
      <c r="S13" s="12">
        <f t="shared" si="0"/>
        <v>0</v>
      </c>
      <c r="U13" s="13" t="e">
        <f>IF(#REF!&lt;=20,"A",IF(AND(#REF!&gt;20,#REF!&lt;=50),"B",IF(AND(#REF!&gt;50,#REF!&lt;=75),"C",IF(#REF!&gt;75,"D",0))))</f>
        <v>#REF!</v>
      </c>
      <c r="V13" s="15"/>
      <c r="W13" s="37"/>
      <c r="X13" s="37"/>
      <c r="Y13" s="37"/>
      <c r="Z13" s="37"/>
      <c r="AA13" s="37"/>
      <c r="AB13" s="37"/>
      <c r="AC13" s="37"/>
      <c r="AD13" s="37"/>
      <c r="AE13" s="37"/>
      <c r="AF13" s="37"/>
      <c r="AG13" s="37"/>
      <c r="AH13" s="37"/>
      <c r="AI13" s="37"/>
    </row>
    <row r="14" spans="1:35" s="10" customFormat="1" ht="11.25" x14ac:dyDescent="0.2">
      <c r="B14" s="11">
        <v>5</v>
      </c>
      <c r="C14" s="15"/>
      <c r="D14" s="15"/>
      <c r="E14" s="15"/>
      <c r="F14" s="15"/>
      <c r="G14" s="15"/>
      <c r="H14" s="15"/>
      <c r="I14" s="15"/>
      <c r="J14" s="15"/>
      <c r="K14" s="15"/>
      <c r="L14" s="16"/>
      <c r="M14" s="15"/>
      <c r="N14" s="60"/>
      <c r="O14" s="16"/>
      <c r="P14" s="16"/>
      <c r="Q14" s="16"/>
      <c r="R14" s="16"/>
      <c r="S14" s="12">
        <f t="shared" si="0"/>
        <v>0</v>
      </c>
      <c r="U14" s="13" t="e">
        <f>IF(#REF!&lt;=20,"A",IF(AND(#REF!&gt;20,#REF!&lt;=50),"B",IF(AND(#REF!&gt;50,#REF!&lt;=75),"C",IF(#REF!&gt;75,"D",0))))</f>
        <v>#REF!</v>
      </c>
      <c r="V14" s="15"/>
      <c r="W14" s="37"/>
      <c r="X14" s="37"/>
      <c r="Y14" s="37"/>
      <c r="Z14" s="37"/>
      <c r="AA14" s="37"/>
      <c r="AB14" s="37"/>
      <c r="AC14" s="37"/>
      <c r="AD14" s="37"/>
      <c r="AE14" s="37"/>
      <c r="AF14" s="37"/>
      <c r="AG14" s="37"/>
      <c r="AH14" s="37"/>
      <c r="AI14" s="37"/>
    </row>
    <row r="15" spans="1:35" s="10" customFormat="1" ht="11.25" x14ac:dyDescent="0.2">
      <c r="B15" s="11">
        <v>6</v>
      </c>
      <c r="C15" s="15"/>
      <c r="D15" s="15"/>
      <c r="E15" s="15"/>
      <c r="F15" s="15"/>
      <c r="G15" s="15"/>
      <c r="H15" s="15"/>
      <c r="I15" s="15"/>
      <c r="J15" s="15"/>
      <c r="K15" s="15"/>
      <c r="L15" s="16"/>
      <c r="M15" s="15"/>
      <c r="N15" s="60"/>
      <c r="O15" s="16"/>
      <c r="P15" s="16"/>
      <c r="Q15" s="16"/>
      <c r="R15" s="16"/>
      <c r="S15" s="12">
        <f t="shared" si="0"/>
        <v>0</v>
      </c>
      <c r="U15" s="13" t="e">
        <f>IF(#REF!&lt;=20,"A",IF(AND(#REF!&gt;20,#REF!&lt;=50),"B",IF(AND(#REF!&gt;50,#REF!&lt;=75),"C",IF(#REF!&gt;75,"D",0))))</f>
        <v>#REF!</v>
      </c>
      <c r="V15" s="15"/>
      <c r="W15" s="37"/>
      <c r="X15" s="37"/>
      <c r="Y15" s="37"/>
      <c r="Z15" s="37"/>
      <c r="AA15" s="37"/>
      <c r="AB15" s="37"/>
      <c r="AC15" s="37"/>
      <c r="AD15" s="37"/>
      <c r="AE15" s="37"/>
      <c r="AF15" s="37"/>
      <c r="AG15" s="37"/>
      <c r="AH15" s="37"/>
      <c r="AI15" s="37"/>
    </row>
    <row r="16" spans="1:35" s="10" customFormat="1" ht="11.25" x14ac:dyDescent="0.2">
      <c r="B16" s="11">
        <v>7</v>
      </c>
      <c r="C16" s="15"/>
      <c r="D16" s="15"/>
      <c r="E16" s="15"/>
      <c r="F16" s="15"/>
      <c r="G16" s="15"/>
      <c r="H16" s="15"/>
      <c r="I16" s="15"/>
      <c r="J16" s="15"/>
      <c r="K16" s="15"/>
      <c r="L16" s="16"/>
      <c r="M16" s="15"/>
      <c r="N16" s="60"/>
      <c r="O16" s="16"/>
      <c r="P16" s="16"/>
      <c r="Q16" s="16"/>
      <c r="R16" s="16"/>
      <c r="S16" s="12">
        <f t="shared" si="0"/>
        <v>0</v>
      </c>
      <c r="U16" s="13" t="e">
        <f>IF(#REF!&lt;=20,"A",IF(AND(#REF!&gt;20,#REF!&lt;=50),"B",IF(AND(#REF!&gt;50,#REF!&lt;=75),"C",IF(#REF!&gt;75,"D",0))))</f>
        <v>#REF!</v>
      </c>
      <c r="V16" s="15"/>
      <c r="W16" s="37"/>
      <c r="X16" s="37"/>
      <c r="Y16" s="37"/>
      <c r="Z16" s="37"/>
      <c r="AA16" s="37"/>
      <c r="AB16" s="37"/>
      <c r="AC16" s="37"/>
      <c r="AD16" s="37"/>
      <c r="AE16" s="37"/>
      <c r="AF16" s="37"/>
      <c r="AG16" s="37"/>
      <c r="AH16" s="37"/>
      <c r="AI16" s="37"/>
    </row>
    <row r="17" spans="2:35" s="10" customFormat="1" ht="11.25" x14ac:dyDescent="0.2">
      <c r="B17" s="11">
        <v>8</v>
      </c>
      <c r="C17" s="15"/>
      <c r="D17" s="15"/>
      <c r="E17" s="15"/>
      <c r="F17" s="15"/>
      <c r="G17" s="15"/>
      <c r="H17" s="15"/>
      <c r="I17" s="15"/>
      <c r="J17" s="15"/>
      <c r="K17" s="15"/>
      <c r="L17" s="16"/>
      <c r="M17" s="15"/>
      <c r="N17" s="60"/>
      <c r="O17" s="16"/>
      <c r="P17" s="16"/>
      <c r="Q17" s="16"/>
      <c r="R17" s="16"/>
      <c r="S17" s="12">
        <f t="shared" si="0"/>
        <v>0</v>
      </c>
      <c r="U17" s="13" t="e">
        <f>IF(#REF!&lt;=20,"A",IF(AND(#REF!&gt;20,#REF!&lt;=50),"B",IF(AND(#REF!&gt;50,#REF!&lt;=75),"C",IF(#REF!&gt;75,"D",0))))</f>
        <v>#REF!</v>
      </c>
      <c r="V17" s="15"/>
      <c r="W17" s="37"/>
      <c r="X17" s="37"/>
      <c r="Y17" s="37"/>
      <c r="Z17" s="37"/>
      <c r="AA17" s="37"/>
      <c r="AB17" s="37"/>
      <c r="AC17" s="37"/>
      <c r="AD17" s="37"/>
      <c r="AE17" s="37"/>
      <c r="AF17" s="37"/>
      <c r="AG17" s="37"/>
      <c r="AH17" s="37"/>
      <c r="AI17" s="37"/>
    </row>
    <row r="18" spans="2:35" s="10" customFormat="1" ht="11.25" x14ac:dyDescent="0.2">
      <c r="B18" s="11">
        <v>9</v>
      </c>
      <c r="C18" s="15"/>
      <c r="D18" s="15"/>
      <c r="E18" s="15"/>
      <c r="F18" s="15"/>
      <c r="G18" s="15"/>
      <c r="H18" s="15"/>
      <c r="I18" s="15"/>
      <c r="J18" s="15"/>
      <c r="K18" s="15"/>
      <c r="L18" s="16"/>
      <c r="M18" s="15"/>
      <c r="N18" s="60"/>
      <c r="O18" s="16"/>
      <c r="P18" s="16"/>
      <c r="Q18" s="16"/>
      <c r="R18" s="16"/>
      <c r="S18" s="12">
        <f t="shared" si="0"/>
        <v>0</v>
      </c>
      <c r="U18" s="13" t="e">
        <f>IF(#REF!&lt;=20,"A",IF(AND(#REF!&gt;20,#REF!&lt;=50),"B",IF(AND(#REF!&gt;50,#REF!&lt;=75),"C",IF(#REF!&gt;75,"D",0))))</f>
        <v>#REF!</v>
      </c>
      <c r="V18" s="15"/>
      <c r="W18" s="37"/>
      <c r="X18" s="37"/>
      <c r="Y18" s="37"/>
      <c r="Z18" s="37"/>
      <c r="AA18" s="37"/>
      <c r="AB18" s="37"/>
      <c r="AC18" s="37"/>
      <c r="AD18" s="37"/>
      <c r="AE18" s="37"/>
      <c r="AF18" s="37"/>
      <c r="AG18" s="37"/>
      <c r="AH18" s="37"/>
      <c r="AI18" s="37"/>
    </row>
    <row r="19" spans="2:35" s="10" customFormat="1" ht="11.25" x14ac:dyDescent="0.2">
      <c r="B19" s="11">
        <v>10</v>
      </c>
      <c r="C19" s="15"/>
      <c r="D19" s="15"/>
      <c r="E19" s="15"/>
      <c r="F19" s="15"/>
      <c r="G19" s="15"/>
      <c r="H19" s="15"/>
      <c r="I19" s="15"/>
      <c r="J19" s="15"/>
      <c r="K19" s="15"/>
      <c r="L19" s="16"/>
      <c r="M19" s="15"/>
      <c r="N19" s="60"/>
      <c r="O19" s="16"/>
      <c r="P19" s="16"/>
      <c r="Q19" s="16"/>
      <c r="R19" s="16"/>
      <c r="S19" s="12">
        <f t="shared" si="0"/>
        <v>0</v>
      </c>
      <c r="U19" s="13" t="e">
        <f>IF(#REF!&lt;=20,"A",IF(AND(#REF!&gt;20,#REF!&lt;=50),"B",IF(AND(#REF!&gt;50,#REF!&lt;=75),"C",IF(#REF!&gt;75,"D",0))))</f>
        <v>#REF!</v>
      </c>
      <c r="V19" s="15"/>
      <c r="W19" s="37"/>
      <c r="X19" s="37"/>
      <c r="Y19" s="37"/>
      <c r="Z19" s="37"/>
      <c r="AA19" s="37"/>
      <c r="AB19" s="37"/>
      <c r="AC19" s="37"/>
      <c r="AD19" s="37"/>
      <c r="AE19" s="37"/>
      <c r="AF19" s="37"/>
      <c r="AG19" s="37"/>
      <c r="AH19" s="37"/>
      <c r="AI19" s="37"/>
    </row>
    <row r="20" spans="2:35" s="10" customFormat="1" ht="11.25" x14ac:dyDescent="0.2">
      <c r="B20" s="11">
        <v>11</v>
      </c>
      <c r="C20" s="15"/>
      <c r="D20" s="15"/>
      <c r="E20" s="15"/>
      <c r="F20" s="15"/>
      <c r="G20" s="15"/>
      <c r="H20" s="15"/>
      <c r="I20" s="15"/>
      <c r="J20" s="15"/>
      <c r="K20" s="15"/>
      <c r="L20" s="16"/>
      <c r="M20" s="15"/>
      <c r="N20" s="60"/>
      <c r="O20" s="16"/>
      <c r="P20" s="16"/>
      <c r="Q20" s="16"/>
      <c r="R20" s="16"/>
      <c r="S20" s="12">
        <f t="shared" si="0"/>
        <v>0</v>
      </c>
      <c r="U20" s="13" t="e">
        <f>IF(#REF!&lt;=20,"A",IF(AND(#REF!&gt;20,#REF!&lt;=50),"B",IF(AND(#REF!&gt;50,#REF!&lt;=75),"C",IF(#REF!&gt;75,"D",0))))</f>
        <v>#REF!</v>
      </c>
      <c r="V20" s="15"/>
      <c r="W20" s="37"/>
      <c r="X20" s="37"/>
      <c r="Y20" s="37"/>
      <c r="Z20" s="37"/>
      <c r="AA20" s="37"/>
      <c r="AB20" s="37"/>
      <c r="AC20" s="37"/>
      <c r="AD20" s="37"/>
      <c r="AE20" s="37"/>
      <c r="AF20" s="37"/>
      <c r="AG20" s="37"/>
      <c r="AH20" s="37"/>
      <c r="AI20" s="37"/>
    </row>
    <row r="21" spans="2:35" s="10" customFormat="1" ht="11.25" x14ac:dyDescent="0.2">
      <c r="B21" s="11">
        <v>12</v>
      </c>
      <c r="C21" s="15"/>
      <c r="D21" s="15"/>
      <c r="E21" s="15"/>
      <c r="F21" s="15"/>
      <c r="G21" s="15"/>
      <c r="H21" s="15"/>
      <c r="I21" s="15"/>
      <c r="J21" s="15"/>
      <c r="K21" s="15"/>
      <c r="L21" s="16"/>
      <c r="M21" s="15"/>
      <c r="N21" s="60"/>
      <c r="O21" s="16"/>
      <c r="P21" s="16"/>
      <c r="Q21" s="16"/>
      <c r="R21" s="16"/>
      <c r="S21" s="12">
        <f t="shared" si="0"/>
        <v>0</v>
      </c>
      <c r="U21" s="13" t="e">
        <f>IF(#REF!&lt;=20,"A",IF(AND(#REF!&gt;20,#REF!&lt;=50),"B",IF(AND(#REF!&gt;50,#REF!&lt;=75),"C",IF(#REF!&gt;75,"D",0))))</f>
        <v>#REF!</v>
      </c>
      <c r="V21" s="15"/>
      <c r="W21" s="37"/>
      <c r="X21" s="37"/>
      <c r="Y21" s="37"/>
      <c r="Z21" s="37"/>
      <c r="AA21" s="37"/>
      <c r="AB21" s="37"/>
      <c r="AC21" s="37"/>
      <c r="AD21" s="37"/>
      <c r="AE21" s="37"/>
      <c r="AF21" s="37"/>
      <c r="AG21" s="37"/>
      <c r="AH21" s="37"/>
      <c r="AI21" s="37"/>
    </row>
    <row r="22" spans="2:35" s="10" customFormat="1" ht="11.25" x14ac:dyDescent="0.2">
      <c r="B22" s="11">
        <v>13</v>
      </c>
      <c r="C22" s="15"/>
      <c r="D22" s="15"/>
      <c r="E22" s="15"/>
      <c r="F22" s="15"/>
      <c r="G22" s="15"/>
      <c r="H22" s="15"/>
      <c r="I22" s="15"/>
      <c r="J22" s="15"/>
      <c r="K22" s="15"/>
      <c r="L22" s="16"/>
      <c r="M22" s="15"/>
      <c r="N22" s="60"/>
      <c r="O22" s="16"/>
      <c r="P22" s="16"/>
      <c r="Q22" s="16"/>
      <c r="R22" s="16"/>
      <c r="S22" s="12">
        <f t="shared" si="0"/>
        <v>0</v>
      </c>
      <c r="U22" s="13" t="e">
        <f>IF(#REF!&lt;=20,"A",IF(AND(#REF!&gt;20,#REF!&lt;=50),"B",IF(AND(#REF!&gt;50,#REF!&lt;=75),"C",IF(#REF!&gt;75,"D",0))))</f>
        <v>#REF!</v>
      </c>
      <c r="V22" s="15"/>
      <c r="W22" s="37"/>
      <c r="X22" s="37"/>
      <c r="Y22" s="37"/>
      <c r="Z22" s="37"/>
      <c r="AA22" s="37"/>
      <c r="AB22" s="37"/>
      <c r="AC22" s="37"/>
      <c r="AD22" s="37"/>
      <c r="AE22" s="37"/>
      <c r="AF22" s="37"/>
      <c r="AG22" s="37"/>
      <c r="AH22" s="37"/>
      <c r="AI22" s="37"/>
    </row>
    <row r="23" spans="2:35" s="10" customFormat="1" ht="11.25" x14ac:dyDescent="0.2">
      <c r="B23" s="11">
        <v>14</v>
      </c>
      <c r="C23" s="15"/>
      <c r="D23" s="15"/>
      <c r="E23" s="15"/>
      <c r="F23" s="15"/>
      <c r="G23" s="15"/>
      <c r="H23" s="15"/>
      <c r="I23" s="15"/>
      <c r="J23" s="15"/>
      <c r="K23" s="15"/>
      <c r="L23" s="16"/>
      <c r="M23" s="15"/>
      <c r="N23" s="60"/>
      <c r="O23" s="16"/>
      <c r="P23" s="16"/>
      <c r="Q23" s="16"/>
      <c r="R23" s="16"/>
      <c r="S23" s="12">
        <f t="shared" si="0"/>
        <v>0</v>
      </c>
      <c r="U23" s="13" t="e">
        <f>IF(#REF!&lt;=20,"A",IF(AND(#REF!&gt;20,#REF!&lt;=50),"B",IF(AND(#REF!&gt;50,#REF!&lt;=75),"C",IF(#REF!&gt;75,"D",0))))</f>
        <v>#REF!</v>
      </c>
      <c r="V23" s="15"/>
      <c r="W23" s="37"/>
      <c r="X23" s="37"/>
      <c r="Y23" s="37"/>
      <c r="Z23" s="37"/>
      <c r="AA23" s="37"/>
      <c r="AB23" s="37"/>
      <c r="AC23" s="37"/>
      <c r="AD23" s="37"/>
      <c r="AE23" s="37"/>
      <c r="AF23" s="37"/>
      <c r="AG23" s="37"/>
      <c r="AH23" s="37"/>
      <c r="AI23" s="37"/>
    </row>
    <row r="24" spans="2:35" s="10" customFormat="1" ht="11.25" x14ac:dyDescent="0.2">
      <c r="B24" s="11">
        <v>15</v>
      </c>
      <c r="C24" s="15"/>
      <c r="D24" s="15"/>
      <c r="E24" s="15"/>
      <c r="F24" s="15"/>
      <c r="G24" s="15"/>
      <c r="H24" s="15"/>
      <c r="I24" s="15"/>
      <c r="J24" s="15"/>
      <c r="K24" s="15"/>
      <c r="L24" s="16"/>
      <c r="M24" s="15"/>
      <c r="N24" s="60"/>
      <c r="O24" s="16"/>
      <c r="P24" s="16"/>
      <c r="Q24" s="16"/>
      <c r="R24" s="16"/>
      <c r="S24" s="12">
        <f t="shared" si="0"/>
        <v>0</v>
      </c>
      <c r="U24" s="13" t="e">
        <f>IF(#REF!&lt;=20,"A",IF(AND(#REF!&gt;20,#REF!&lt;=50),"B",IF(AND(#REF!&gt;50,#REF!&lt;=75),"C",IF(#REF!&gt;75,"D",0))))</f>
        <v>#REF!</v>
      </c>
      <c r="V24" s="15"/>
      <c r="W24" s="37"/>
      <c r="X24" s="37"/>
      <c r="Y24" s="37"/>
      <c r="Z24" s="37"/>
      <c r="AA24" s="37"/>
      <c r="AB24" s="37"/>
      <c r="AC24" s="37"/>
      <c r="AD24" s="37"/>
      <c r="AE24" s="37"/>
      <c r="AF24" s="37"/>
      <c r="AG24" s="37"/>
      <c r="AH24" s="37"/>
      <c r="AI24" s="37"/>
    </row>
    <row r="25" spans="2:35" s="10" customFormat="1" ht="11.25" x14ac:dyDescent="0.2">
      <c r="B25" s="11">
        <v>16</v>
      </c>
      <c r="C25" s="15"/>
      <c r="D25" s="15"/>
      <c r="E25" s="15"/>
      <c r="F25" s="15"/>
      <c r="G25" s="15"/>
      <c r="H25" s="15"/>
      <c r="I25" s="15"/>
      <c r="J25" s="15"/>
      <c r="K25" s="15"/>
      <c r="L25" s="16"/>
      <c r="M25" s="15"/>
      <c r="N25" s="60"/>
      <c r="O25" s="16"/>
      <c r="P25" s="16"/>
      <c r="Q25" s="16"/>
      <c r="R25" s="16"/>
      <c r="S25" s="12">
        <f t="shared" si="0"/>
        <v>0</v>
      </c>
      <c r="U25" s="13" t="e">
        <f>IF(#REF!&lt;=20,"A",IF(AND(#REF!&gt;20,#REF!&lt;=50),"B",IF(AND(#REF!&gt;50,#REF!&lt;=75),"C",IF(#REF!&gt;75,"D",0))))</f>
        <v>#REF!</v>
      </c>
      <c r="V25" s="15"/>
      <c r="W25" s="37"/>
      <c r="X25" s="37"/>
      <c r="Y25" s="37"/>
      <c r="Z25" s="37"/>
      <c r="AA25" s="37"/>
      <c r="AB25" s="37"/>
      <c r="AC25" s="37"/>
      <c r="AD25" s="37"/>
      <c r="AE25" s="37"/>
      <c r="AF25" s="37"/>
      <c r="AG25" s="37"/>
      <c r="AH25" s="37"/>
      <c r="AI25" s="37"/>
    </row>
    <row r="26" spans="2:35" s="10" customFormat="1" ht="11.25" x14ac:dyDescent="0.2">
      <c r="B26" s="11">
        <v>17</v>
      </c>
      <c r="C26" s="15"/>
      <c r="D26" s="15"/>
      <c r="E26" s="15"/>
      <c r="F26" s="15"/>
      <c r="G26" s="15"/>
      <c r="H26" s="15"/>
      <c r="I26" s="15"/>
      <c r="J26" s="15"/>
      <c r="K26" s="15"/>
      <c r="L26" s="16"/>
      <c r="M26" s="15"/>
      <c r="N26" s="60"/>
      <c r="O26" s="16"/>
      <c r="P26" s="16"/>
      <c r="Q26" s="16"/>
      <c r="R26" s="16"/>
      <c r="S26" s="12">
        <f t="shared" si="0"/>
        <v>0</v>
      </c>
      <c r="U26" s="13" t="e">
        <f>IF(#REF!&lt;=20,"A",IF(AND(#REF!&gt;20,#REF!&lt;=50),"B",IF(AND(#REF!&gt;50,#REF!&lt;=75),"C",IF(#REF!&gt;75,"D",0))))</f>
        <v>#REF!</v>
      </c>
      <c r="V26" s="15"/>
      <c r="W26" s="37"/>
      <c r="X26" s="37"/>
      <c r="Y26" s="37"/>
      <c r="Z26" s="37"/>
      <c r="AA26" s="37"/>
      <c r="AB26" s="37"/>
      <c r="AC26" s="37"/>
      <c r="AD26" s="37"/>
      <c r="AE26" s="37"/>
      <c r="AF26" s="37"/>
      <c r="AG26" s="37"/>
      <c r="AH26" s="37"/>
      <c r="AI26" s="37"/>
    </row>
    <row r="27" spans="2:35" s="10" customFormat="1" ht="11.25" x14ac:dyDescent="0.2">
      <c r="B27" s="11">
        <v>18</v>
      </c>
      <c r="C27" s="15"/>
      <c r="D27" s="15"/>
      <c r="E27" s="15"/>
      <c r="F27" s="15"/>
      <c r="G27" s="15"/>
      <c r="H27" s="15"/>
      <c r="I27" s="15"/>
      <c r="J27" s="15"/>
      <c r="K27" s="15"/>
      <c r="L27" s="16"/>
      <c r="M27" s="15"/>
      <c r="N27" s="60"/>
      <c r="O27" s="16"/>
      <c r="P27" s="16"/>
      <c r="Q27" s="16"/>
      <c r="R27" s="16"/>
      <c r="S27" s="12">
        <f t="shared" si="0"/>
        <v>0</v>
      </c>
      <c r="U27" s="13" t="e">
        <f>IF(#REF!&lt;=20,"A",IF(AND(#REF!&gt;20,#REF!&lt;=50),"B",IF(AND(#REF!&gt;50,#REF!&lt;=75),"C",IF(#REF!&gt;75,"D",0))))</f>
        <v>#REF!</v>
      </c>
      <c r="V27" s="15"/>
      <c r="W27" s="37"/>
      <c r="X27" s="37"/>
      <c r="Y27" s="37"/>
      <c r="Z27" s="37"/>
      <c r="AA27" s="37"/>
      <c r="AB27" s="37"/>
      <c r="AC27" s="37"/>
      <c r="AD27" s="37"/>
      <c r="AE27" s="37"/>
      <c r="AF27" s="37"/>
      <c r="AG27" s="37"/>
      <c r="AH27" s="37"/>
      <c r="AI27" s="37"/>
    </row>
    <row r="28" spans="2:35" s="10" customFormat="1" ht="11.25" x14ac:dyDescent="0.2">
      <c r="B28" s="11">
        <v>19</v>
      </c>
      <c r="C28" s="15"/>
      <c r="D28" s="15"/>
      <c r="E28" s="15"/>
      <c r="F28" s="15"/>
      <c r="G28" s="15"/>
      <c r="H28" s="15"/>
      <c r="I28" s="15"/>
      <c r="J28" s="15"/>
      <c r="K28" s="15"/>
      <c r="L28" s="16"/>
      <c r="M28" s="15"/>
      <c r="N28" s="60"/>
      <c r="O28" s="16"/>
      <c r="P28" s="16"/>
      <c r="Q28" s="16"/>
      <c r="R28" s="16"/>
      <c r="S28" s="12">
        <f t="shared" si="0"/>
        <v>0</v>
      </c>
      <c r="U28" s="13" t="e">
        <f>IF(#REF!&lt;=20,"A",IF(AND(#REF!&gt;20,#REF!&lt;=50),"B",IF(AND(#REF!&gt;50,#REF!&lt;=75),"C",IF(#REF!&gt;75,"D",0))))</f>
        <v>#REF!</v>
      </c>
      <c r="V28" s="15"/>
      <c r="W28" s="37"/>
      <c r="X28" s="37"/>
      <c r="Y28" s="37"/>
      <c r="Z28" s="37"/>
      <c r="AA28" s="37"/>
      <c r="AB28" s="37"/>
      <c r="AC28" s="37"/>
      <c r="AD28" s="37"/>
      <c r="AE28" s="37"/>
      <c r="AF28" s="37"/>
      <c r="AG28" s="37"/>
      <c r="AH28" s="37"/>
      <c r="AI28" s="37"/>
    </row>
    <row r="29" spans="2:35" s="13" customFormat="1" ht="11.25" x14ac:dyDescent="0.2">
      <c r="B29" s="11">
        <v>20</v>
      </c>
      <c r="C29" s="15"/>
      <c r="D29" s="15"/>
      <c r="E29" s="15"/>
      <c r="F29" s="15"/>
      <c r="G29" s="15"/>
      <c r="H29" s="15"/>
      <c r="I29" s="15"/>
      <c r="J29" s="15"/>
      <c r="K29" s="15"/>
      <c r="L29" s="16"/>
      <c r="M29" s="15"/>
      <c r="N29" s="60"/>
      <c r="O29" s="16"/>
      <c r="P29" s="16"/>
      <c r="Q29" s="16"/>
      <c r="R29" s="16"/>
      <c r="S29" s="12">
        <f t="shared" si="0"/>
        <v>0</v>
      </c>
      <c r="U29" s="13" t="e">
        <f>IF(#REF!&lt;=20,"A",IF(AND(#REF!&gt;20,#REF!&lt;=50),"B",IF(AND(#REF!&gt;50,#REF!&lt;=75),"C",IF(#REF!&gt;75,"D",0))))</f>
        <v>#REF!</v>
      </c>
      <c r="V29" s="15"/>
      <c r="W29" s="38"/>
      <c r="X29" s="38"/>
      <c r="Y29" s="38"/>
      <c r="Z29" s="38"/>
      <c r="AA29" s="38"/>
      <c r="AB29" s="38"/>
      <c r="AC29" s="38"/>
      <c r="AD29" s="38"/>
      <c r="AE29" s="38"/>
      <c r="AF29" s="38"/>
      <c r="AG29" s="38"/>
      <c r="AH29" s="38"/>
      <c r="AI29" s="38"/>
    </row>
    <row r="30" spans="2:35" s="13" customFormat="1" ht="11.25" x14ac:dyDescent="0.2">
      <c r="B30" s="11">
        <v>21</v>
      </c>
      <c r="C30" s="15"/>
      <c r="D30" s="15"/>
      <c r="E30" s="15"/>
      <c r="F30" s="15"/>
      <c r="G30" s="15"/>
      <c r="H30" s="15"/>
      <c r="I30" s="15"/>
      <c r="J30" s="15"/>
      <c r="K30" s="15"/>
      <c r="L30" s="16"/>
      <c r="M30" s="15"/>
      <c r="N30" s="60"/>
      <c r="O30" s="16"/>
      <c r="P30" s="16"/>
      <c r="Q30" s="16"/>
      <c r="R30" s="16"/>
      <c r="S30" s="12">
        <f t="shared" si="0"/>
        <v>0</v>
      </c>
      <c r="U30" s="13" t="e">
        <f>IF(#REF!&lt;=20,"A",IF(AND(#REF!&gt;20,#REF!&lt;=50),"B",IF(AND(#REF!&gt;50,#REF!&lt;=75),"C",IF(#REF!&gt;75,"D",0))))</f>
        <v>#REF!</v>
      </c>
      <c r="V30" s="15"/>
      <c r="W30" s="38"/>
      <c r="X30" s="38"/>
      <c r="Y30" s="38"/>
      <c r="Z30" s="38"/>
      <c r="AA30" s="38"/>
      <c r="AB30" s="38"/>
      <c r="AC30" s="38"/>
      <c r="AD30" s="38"/>
      <c r="AE30" s="38"/>
      <c r="AF30" s="38"/>
      <c r="AG30" s="38"/>
      <c r="AH30" s="38"/>
      <c r="AI30" s="38"/>
    </row>
    <row r="31" spans="2:35" s="13" customFormat="1" ht="11.25" x14ac:dyDescent="0.2">
      <c r="B31" s="11">
        <v>22</v>
      </c>
      <c r="C31" s="15"/>
      <c r="D31" s="15"/>
      <c r="E31" s="15"/>
      <c r="F31" s="15"/>
      <c r="G31" s="15"/>
      <c r="H31" s="15"/>
      <c r="I31" s="15"/>
      <c r="J31" s="15"/>
      <c r="K31" s="15"/>
      <c r="L31" s="16"/>
      <c r="M31" s="15"/>
      <c r="N31" s="60"/>
      <c r="O31" s="16"/>
      <c r="P31" s="16"/>
      <c r="Q31" s="16"/>
      <c r="R31" s="16"/>
      <c r="S31" s="12">
        <f t="shared" si="0"/>
        <v>0</v>
      </c>
      <c r="U31" s="13" t="e">
        <f>IF(#REF!&lt;=20,"A",IF(AND(#REF!&gt;20,#REF!&lt;=50),"B",IF(AND(#REF!&gt;50,#REF!&lt;=75),"C",IF(#REF!&gt;75,"D",0))))</f>
        <v>#REF!</v>
      </c>
      <c r="V31" s="15"/>
      <c r="W31" s="38"/>
      <c r="X31" s="38"/>
      <c r="Y31" s="38"/>
      <c r="Z31" s="38"/>
      <c r="AA31" s="38"/>
      <c r="AB31" s="38"/>
      <c r="AC31" s="38"/>
      <c r="AD31" s="38"/>
      <c r="AE31" s="38"/>
      <c r="AF31" s="38"/>
      <c r="AG31" s="38"/>
      <c r="AH31" s="38"/>
      <c r="AI31" s="38"/>
    </row>
    <row r="32" spans="2:35" s="13" customFormat="1" ht="11.25" x14ac:dyDescent="0.2">
      <c r="B32" s="11">
        <v>23</v>
      </c>
      <c r="C32" s="15"/>
      <c r="D32" s="15"/>
      <c r="E32" s="15"/>
      <c r="F32" s="15"/>
      <c r="G32" s="15"/>
      <c r="H32" s="15"/>
      <c r="I32" s="15"/>
      <c r="J32" s="15"/>
      <c r="K32" s="15"/>
      <c r="L32" s="16"/>
      <c r="M32" s="15"/>
      <c r="N32" s="60"/>
      <c r="O32" s="16"/>
      <c r="P32" s="16"/>
      <c r="Q32" s="16"/>
      <c r="R32" s="16"/>
      <c r="S32" s="12">
        <f t="shared" si="0"/>
        <v>0</v>
      </c>
      <c r="U32" s="13" t="e">
        <f>IF(#REF!&lt;=20,"A",IF(AND(#REF!&gt;20,#REF!&lt;=50),"B",IF(AND(#REF!&gt;50,#REF!&lt;=75),"C",IF(#REF!&gt;75,"D",0))))</f>
        <v>#REF!</v>
      </c>
      <c r="V32" s="15"/>
      <c r="W32" s="38"/>
      <c r="X32" s="38"/>
      <c r="Y32" s="38"/>
      <c r="Z32" s="38"/>
      <c r="AA32" s="38"/>
      <c r="AB32" s="38"/>
      <c r="AC32" s="38"/>
      <c r="AD32" s="38"/>
      <c r="AE32" s="38"/>
      <c r="AF32" s="38"/>
      <c r="AG32" s="38"/>
      <c r="AH32" s="38"/>
      <c r="AI32" s="38"/>
    </row>
    <row r="33" spans="2:35" s="13" customFormat="1" ht="11.25" x14ac:dyDescent="0.2">
      <c r="B33" s="11">
        <v>24</v>
      </c>
      <c r="C33" s="15"/>
      <c r="D33" s="15"/>
      <c r="E33" s="15"/>
      <c r="F33" s="15"/>
      <c r="G33" s="15"/>
      <c r="H33" s="15"/>
      <c r="I33" s="15"/>
      <c r="J33" s="15"/>
      <c r="K33" s="15"/>
      <c r="L33" s="16"/>
      <c r="M33" s="15"/>
      <c r="N33" s="60"/>
      <c r="O33" s="16"/>
      <c r="P33" s="16"/>
      <c r="Q33" s="16"/>
      <c r="R33" s="16"/>
      <c r="S33" s="12">
        <f t="shared" si="0"/>
        <v>0</v>
      </c>
      <c r="U33" s="13" t="e">
        <f>IF(#REF!&lt;=20,"A",IF(AND(#REF!&gt;20,#REF!&lt;=50),"B",IF(AND(#REF!&gt;50,#REF!&lt;=75),"C",IF(#REF!&gt;75,"D",0))))</f>
        <v>#REF!</v>
      </c>
      <c r="V33" s="15"/>
      <c r="W33" s="38"/>
      <c r="X33" s="38"/>
      <c r="Y33" s="38"/>
      <c r="Z33" s="38"/>
      <c r="AA33" s="38"/>
      <c r="AB33" s="38"/>
      <c r="AC33" s="38"/>
      <c r="AD33" s="38"/>
      <c r="AE33" s="38"/>
      <c r="AF33" s="38"/>
      <c r="AG33" s="38"/>
      <c r="AH33" s="38"/>
      <c r="AI33" s="38"/>
    </row>
    <row r="34" spans="2:35" s="13" customFormat="1" ht="11.25" x14ac:dyDescent="0.2">
      <c r="B34" s="11">
        <v>25</v>
      </c>
      <c r="C34" s="15"/>
      <c r="D34" s="15"/>
      <c r="E34" s="15"/>
      <c r="F34" s="15"/>
      <c r="G34" s="15"/>
      <c r="H34" s="15"/>
      <c r="I34" s="15"/>
      <c r="J34" s="15"/>
      <c r="K34" s="15"/>
      <c r="L34" s="16"/>
      <c r="M34" s="15"/>
      <c r="N34" s="60"/>
      <c r="O34" s="16"/>
      <c r="P34" s="16"/>
      <c r="Q34" s="16"/>
      <c r="R34" s="16"/>
      <c r="S34" s="12">
        <f t="shared" si="0"/>
        <v>0</v>
      </c>
      <c r="U34" s="13" t="e">
        <f>IF(#REF!&lt;=20,"A",IF(AND(#REF!&gt;20,#REF!&lt;=50),"B",IF(AND(#REF!&gt;50,#REF!&lt;=75),"C",IF(#REF!&gt;75,"D",0))))</f>
        <v>#REF!</v>
      </c>
      <c r="V34" s="15"/>
      <c r="W34" s="38"/>
      <c r="X34" s="38"/>
      <c r="Y34" s="38"/>
      <c r="Z34" s="38"/>
      <c r="AA34" s="38"/>
      <c r="AB34" s="38"/>
      <c r="AC34" s="38"/>
      <c r="AD34" s="38"/>
      <c r="AE34" s="38"/>
      <c r="AF34" s="38"/>
      <c r="AG34" s="38"/>
      <c r="AH34" s="38"/>
      <c r="AI34" s="38"/>
    </row>
    <row r="35" spans="2:35" s="13" customFormat="1" ht="11.25" x14ac:dyDescent="0.2">
      <c r="B35" s="11">
        <v>26</v>
      </c>
      <c r="C35" s="15"/>
      <c r="D35" s="15"/>
      <c r="E35" s="15"/>
      <c r="F35" s="15"/>
      <c r="G35" s="15"/>
      <c r="H35" s="15"/>
      <c r="I35" s="15"/>
      <c r="J35" s="15"/>
      <c r="K35" s="15"/>
      <c r="L35" s="16"/>
      <c r="M35" s="15"/>
      <c r="N35" s="60"/>
      <c r="O35" s="16"/>
      <c r="P35" s="16"/>
      <c r="Q35" s="16"/>
      <c r="R35" s="16"/>
      <c r="S35" s="12">
        <f t="shared" si="0"/>
        <v>0</v>
      </c>
      <c r="U35" s="13" t="e">
        <f>IF(#REF!&lt;=20,"A",IF(AND(#REF!&gt;20,#REF!&lt;=50),"B",IF(AND(#REF!&gt;50,#REF!&lt;=75),"C",IF(#REF!&gt;75,"D",0))))</f>
        <v>#REF!</v>
      </c>
      <c r="V35" s="15"/>
      <c r="W35" s="38"/>
      <c r="X35" s="38"/>
      <c r="Y35" s="38"/>
      <c r="Z35" s="38"/>
      <c r="AA35" s="38"/>
      <c r="AB35" s="38"/>
      <c r="AC35" s="38"/>
      <c r="AD35" s="38"/>
      <c r="AE35" s="38"/>
      <c r="AF35" s="38"/>
      <c r="AG35" s="38"/>
      <c r="AH35" s="38"/>
      <c r="AI35" s="38"/>
    </row>
    <row r="36" spans="2:35" s="13" customFormat="1" ht="11.25" x14ac:dyDescent="0.2">
      <c r="B36" s="11">
        <v>27</v>
      </c>
      <c r="C36" s="15"/>
      <c r="D36" s="15"/>
      <c r="E36" s="15"/>
      <c r="F36" s="15"/>
      <c r="G36" s="15"/>
      <c r="H36" s="15"/>
      <c r="I36" s="15"/>
      <c r="J36" s="15"/>
      <c r="K36" s="15"/>
      <c r="L36" s="16"/>
      <c r="M36" s="15"/>
      <c r="N36" s="60"/>
      <c r="O36" s="16"/>
      <c r="P36" s="16"/>
      <c r="Q36" s="16"/>
      <c r="R36" s="16"/>
      <c r="S36" s="12">
        <f t="shared" si="0"/>
        <v>0</v>
      </c>
      <c r="U36" s="13" t="e">
        <f>IF(#REF!&lt;=20,"A",IF(AND(#REF!&gt;20,#REF!&lt;=50),"B",IF(AND(#REF!&gt;50,#REF!&lt;=75),"C",IF(#REF!&gt;75,"D",0))))</f>
        <v>#REF!</v>
      </c>
      <c r="V36" s="15"/>
      <c r="W36" s="38"/>
      <c r="X36" s="38"/>
      <c r="Y36" s="38"/>
      <c r="Z36" s="38"/>
      <c r="AA36" s="38"/>
      <c r="AB36" s="38"/>
      <c r="AC36" s="38"/>
      <c r="AD36" s="38"/>
      <c r="AE36" s="38"/>
      <c r="AF36" s="38"/>
      <c r="AG36" s="38"/>
      <c r="AH36" s="38"/>
      <c r="AI36" s="38"/>
    </row>
    <row r="37" spans="2:35" s="13" customFormat="1" ht="11.25" x14ac:dyDescent="0.2">
      <c r="B37" s="11">
        <v>28</v>
      </c>
      <c r="C37" s="15"/>
      <c r="D37" s="15"/>
      <c r="E37" s="15"/>
      <c r="F37" s="15"/>
      <c r="G37" s="15"/>
      <c r="H37" s="15"/>
      <c r="I37" s="15"/>
      <c r="J37" s="15"/>
      <c r="K37" s="15"/>
      <c r="L37" s="16"/>
      <c r="M37" s="15"/>
      <c r="N37" s="60"/>
      <c r="O37" s="16"/>
      <c r="P37" s="16"/>
      <c r="Q37" s="16"/>
      <c r="R37" s="16"/>
      <c r="S37" s="12">
        <f t="shared" si="0"/>
        <v>0</v>
      </c>
      <c r="U37" s="13" t="e">
        <f>IF(#REF!&lt;=20,"A",IF(AND(#REF!&gt;20,#REF!&lt;=50),"B",IF(AND(#REF!&gt;50,#REF!&lt;=75),"C",IF(#REF!&gt;75,"D",0))))</f>
        <v>#REF!</v>
      </c>
      <c r="V37" s="15"/>
      <c r="W37" s="38"/>
      <c r="X37" s="38"/>
      <c r="Y37" s="38"/>
      <c r="Z37" s="38"/>
      <c r="AA37" s="38"/>
      <c r="AB37" s="38"/>
      <c r="AC37" s="38"/>
      <c r="AD37" s="38"/>
      <c r="AE37" s="38"/>
      <c r="AF37" s="38"/>
      <c r="AG37" s="38"/>
      <c r="AH37" s="38"/>
      <c r="AI37" s="38"/>
    </row>
    <row r="38" spans="2:35" s="13" customFormat="1" ht="11.25" x14ac:dyDescent="0.2">
      <c r="B38" s="11">
        <v>29</v>
      </c>
      <c r="C38" s="15"/>
      <c r="D38" s="15"/>
      <c r="E38" s="15"/>
      <c r="F38" s="15"/>
      <c r="G38" s="15"/>
      <c r="H38" s="15"/>
      <c r="I38" s="15"/>
      <c r="J38" s="15"/>
      <c r="K38" s="15"/>
      <c r="L38" s="16"/>
      <c r="M38" s="15"/>
      <c r="N38" s="60"/>
      <c r="O38" s="16"/>
      <c r="P38" s="16"/>
      <c r="Q38" s="16"/>
      <c r="R38" s="16"/>
      <c r="S38" s="12">
        <f t="shared" si="0"/>
        <v>0</v>
      </c>
      <c r="U38" s="13" t="e">
        <f>IF(#REF!&lt;=20,"A",IF(AND(#REF!&gt;20,#REF!&lt;=50),"B",IF(AND(#REF!&gt;50,#REF!&lt;=75),"C",IF(#REF!&gt;75,"D",0))))</f>
        <v>#REF!</v>
      </c>
      <c r="V38" s="15"/>
      <c r="W38" s="38"/>
      <c r="X38" s="38"/>
      <c r="Y38" s="38"/>
      <c r="Z38" s="38"/>
      <c r="AA38" s="38"/>
      <c r="AB38" s="38"/>
      <c r="AC38" s="38"/>
      <c r="AD38" s="38"/>
      <c r="AE38" s="38"/>
      <c r="AF38" s="38"/>
      <c r="AG38" s="38"/>
      <c r="AH38" s="38"/>
      <c r="AI38" s="38"/>
    </row>
    <row r="39" spans="2:35" s="13" customFormat="1" ht="11.25" x14ac:dyDescent="0.2">
      <c r="B39" s="11">
        <v>30</v>
      </c>
      <c r="C39" s="15"/>
      <c r="D39" s="15"/>
      <c r="E39" s="15"/>
      <c r="F39" s="15"/>
      <c r="G39" s="15"/>
      <c r="H39" s="15"/>
      <c r="I39" s="15"/>
      <c r="J39" s="15"/>
      <c r="K39" s="15"/>
      <c r="L39" s="16"/>
      <c r="M39" s="15"/>
      <c r="N39" s="60"/>
      <c r="O39" s="16"/>
      <c r="P39" s="16"/>
      <c r="Q39" s="16"/>
      <c r="R39" s="16"/>
      <c r="S39" s="12">
        <f t="shared" si="0"/>
        <v>0</v>
      </c>
      <c r="U39" s="13" t="e">
        <f>IF(#REF!&lt;=20,"A",IF(AND(#REF!&gt;20,#REF!&lt;=50),"B",IF(AND(#REF!&gt;50,#REF!&lt;=75),"C",IF(#REF!&gt;75,"D",0))))</f>
        <v>#REF!</v>
      </c>
      <c r="V39" s="15"/>
      <c r="W39" s="38"/>
      <c r="X39" s="38"/>
      <c r="Y39" s="38"/>
      <c r="Z39" s="38"/>
      <c r="AA39" s="38"/>
      <c r="AB39" s="38"/>
      <c r="AC39" s="38"/>
      <c r="AD39" s="38"/>
      <c r="AE39" s="38"/>
      <c r="AF39" s="38"/>
      <c r="AG39" s="38"/>
      <c r="AH39" s="38"/>
      <c r="AI39" s="38"/>
    </row>
    <row r="40" spans="2:35" s="13" customFormat="1" ht="11.25" x14ac:dyDescent="0.2">
      <c r="B40" s="11">
        <v>31</v>
      </c>
      <c r="C40" s="15"/>
      <c r="D40" s="15"/>
      <c r="E40" s="15"/>
      <c r="F40" s="15"/>
      <c r="G40" s="15"/>
      <c r="H40" s="15"/>
      <c r="I40" s="15"/>
      <c r="J40" s="15"/>
      <c r="K40" s="15"/>
      <c r="L40" s="16"/>
      <c r="M40" s="15"/>
      <c r="N40" s="60"/>
      <c r="O40" s="16"/>
      <c r="P40" s="16"/>
      <c r="Q40" s="16"/>
      <c r="R40" s="16"/>
      <c r="S40" s="12">
        <f t="shared" si="0"/>
        <v>0</v>
      </c>
      <c r="U40" s="13" t="e">
        <f>IF(#REF!&lt;=20,"A",IF(AND(#REF!&gt;20,#REF!&lt;=50),"B",IF(AND(#REF!&gt;50,#REF!&lt;=75),"C",IF(#REF!&gt;75,"D",0))))</f>
        <v>#REF!</v>
      </c>
      <c r="V40" s="15"/>
      <c r="W40" s="38"/>
      <c r="X40" s="38"/>
      <c r="Y40" s="38"/>
      <c r="Z40" s="38"/>
      <c r="AA40" s="38"/>
      <c r="AB40" s="38"/>
      <c r="AC40" s="38"/>
      <c r="AD40" s="38"/>
      <c r="AE40" s="38"/>
      <c r="AF40" s="38"/>
      <c r="AG40" s="38"/>
      <c r="AH40" s="38"/>
      <c r="AI40" s="38"/>
    </row>
    <row r="41" spans="2:35" s="13" customFormat="1" ht="11.25" x14ac:dyDescent="0.2">
      <c r="B41" s="11">
        <v>32</v>
      </c>
      <c r="C41" s="15"/>
      <c r="D41" s="15"/>
      <c r="E41" s="15"/>
      <c r="F41" s="15"/>
      <c r="G41" s="15"/>
      <c r="H41" s="15"/>
      <c r="I41" s="15"/>
      <c r="J41" s="15"/>
      <c r="K41" s="15"/>
      <c r="L41" s="16"/>
      <c r="M41" s="15"/>
      <c r="N41" s="60"/>
      <c r="O41" s="16"/>
      <c r="P41" s="16"/>
      <c r="Q41" s="16"/>
      <c r="R41" s="16"/>
      <c r="S41" s="12">
        <f t="shared" si="0"/>
        <v>0</v>
      </c>
      <c r="U41" s="13" t="e">
        <f>IF(#REF!&lt;=20,"A",IF(AND(#REF!&gt;20,#REF!&lt;=50),"B",IF(AND(#REF!&gt;50,#REF!&lt;=75),"C",IF(#REF!&gt;75,"D",0))))</f>
        <v>#REF!</v>
      </c>
      <c r="V41" s="15"/>
      <c r="W41" s="38"/>
      <c r="X41" s="38"/>
      <c r="Y41" s="38"/>
      <c r="Z41" s="38"/>
      <c r="AA41" s="38"/>
      <c r="AB41" s="38"/>
      <c r="AC41" s="38"/>
      <c r="AD41" s="38"/>
      <c r="AE41" s="38"/>
      <c r="AF41" s="38"/>
      <c r="AG41" s="38"/>
      <c r="AH41" s="38"/>
      <c r="AI41" s="38"/>
    </row>
    <row r="42" spans="2:35" s="13" customFormat="1" ht="11.25" x14ac:dyDescent="0.2">
      <c r="B42" s="11">
        <v>33</v>
      </c>
      <c r="C42" s="15"/>
      <c r="D42" s="15"/>
      <c r="E42" s="15"/>
      <c r="F42" s="15"/>
      <c r="G42" s="15"/>
      <c r="H42" s="15"/>
      <c r="I42" s="15"/>
      <c r="J42" s="15"/>
      <c r="K42" s="15"/>
      <c r="L42" s="16"/>
      <c r="M42" s="15"/>
      <c r="N42" s="60"/>
      <c r="O42" s="16"/>
      <c r="P42" s="16"/>
      <c r="Q42" s="16"/>
      <c r="R42" s="16"/>
      <c r="S42" s="12">
        <f t="shared" si="0"/>
        <v>0</v>
      </c>
      <c r="U42" s="13" t="e">
        <f>IF(#REF!&lt;=20,"A",IF(AND(#REF!&gt;20,#REF!&lt;=50),"B",IF(AND(#REF!&gt;50,#REF!&lt;=75),"C",IF(#REF!&gt;75,"D",0))))</f>
        <v>#REF!</v>
      </c>
      <c r="V42" s="15"/>
      <c r="W42" s="38"/>
      <c r="X42" s="38"/>
      <c r="Y42" s="38"/>
      <c r="Z42" s="38"/>
      <c r="AA42" s="38"/>
      <c r="AB42" s="38"/>
      <c r="AC42" s="38"/>
      <c r="AD42" s="38"/>
      <c r="AE42" s="38"/>
      <c r="AF42" s="38"/>
      <c r="AG42" s="38"/>
      <c r="AH42" s="38"/>
      <c r="AI42" s="38"/>
    </row>
    <row r="43" spans="2:35" s="13" customFormat="1" ht="11.25" x14ac:dyDescent="0.2">
      <c r="B43" s="11">
        <v>34</v>
      </c>
      <c r="C43" s="15"/>
      <c r="D43" s="15"/>
      <c r="E43" s="15"/>
      <c r="F43" s="15"/>
      <c r="G43" s="15"/>
      <c r="H43" s="15"/>
      <c r="I43" s="15"/>
      <c r="J43" s="15"/>
      <c r="K43" s="15"/>
      <c r="L43" s="16"/>
      <c r="M43" s="15"/>
      <c r="N43" s="60"/>
      <c r="O43" s="16"/>
      <c r="P43" s="16"/>
      <c r="Q43" s="16"/>
      <c r="R43" s="16"/>
      <c r="S43" s="12">
        <f t="shared" si="0"/>
        <v>0</v>
      </c>
      <c r="U43" s="13" t="e">
        <f>IF(#REF!&lt;=20,"A",IF(AND(#REF!&gt;20,#REF!&lt;=50),"B",IF(AND(#REF!&gt;50,#REF!&lt;=75),"C",IF(#REF!&gt;75,"D",0))))</f>
        <v>#REF!</v>
      </c>
      <c r="V43" s="15"/>
      <c r="W43" s="38"/>
      <c r="X43" s="38"/>
      <c r="Y43" s="38"/>
      <c r="Z43" s="38"/>
      <c r="AA43" s="38"/>
      <c r="AB43" s="38"/>
      <c r="AC43" s="38"/>
      <c r="AD43" s="38"/>
      <c r="AE43" s="38"/>
      <c r="AF43" s="38"/>
      <c r="AG43" s="38"/>
      <c r="AH43" s="38"/>
      <c r="AI43" s="38"/>
    </row>
    <row r="44" spans="2:35" s="13" customFormat="1" ht="11.25" x14ac:dyDescent="0.2">
      <c r="B44" s="11">
        <v>35</v>
      </c>
      <c r="C44" s="15"/>
      <c r="D44" s="15"/>
      <c r="E44" s="15"/>
      <c r="F44" s="15"/>
      <c r="G44" s="15"/>
      <c r="H44" s="15"/>
      <c r="I44" s="15"/>
      <c r="J44" s="15"/>
      <c r="K44" s="15"/>
      <c r="L44" s="16"/>
      <c r="M44" s="15"/>
      <c r="N44" s="60"/>
      <c r="O44" s="16"/>
      <c r="P44" s="16"/>
      <c r="Q44" s="16"/>
      <c r="R44" s="16"/>
      <c r="S44" s="12">
        <f t="shared" si="0"/>
        <v>0</v>
      </c>
      <c r="U44" s="13" t="e">
        <f>IF(#REF!&lt;=20,"A",IF(AND(#REF!&gt;20,#REF!&lt;=50),"B",IF(AND(#REF!&gt;50,#REF!&lt;=75),"C",IF(#REF!&gt;75,"D",0))))</f>
        <v>#REF!</v>
      </c>
      <c r="V44" s="15"/>
      <c r="W44" s="38"/>
      <c r="X44" s="38"/>
      <c r="Y44" s="38"/>
      <c r="Z44" s="38"/>
      <c r="AA44" s="38"/>
      <c r="AB44" s="38"/>
      <c r="AC44" s="38"/>
      <c r="AD44" s="38"/>
      <c r="AE44" s="38"/>
      <c r="AF44" s="38"/>
      <c r="AG44" s="38"/>
      <c r="AH44" s="38"/>
      <c r="AI44" s="38"/>
    </row>
    <row r="45" spans="2:35" s="13" customFormat="1" ht="11.25" x14ac:dyDescent="0.2">
      <c r="B45" s="11">
        <v>36</v>
      </c>
      <c r="C45" s="15"/>
      <c r="D45" s="15"/>
      <c r="E45" s="15"/>
      <c r="F45" s="15"/>
      <c r="G45" s="15"/>
      <c r="H45" s="15"/>
      <c r="I45" s="15"/>
      <c r="J45" s="15"/>
      <c r="K45" s="15"/>
      <c r="L45" s="16"/>
      <c r="M45" s="15"/>
      <c r="N45" s="60"/>
      <c r="O45" s="16"/>
      <c r="P45" s="16"/>
      <c r="Q45" s="16"/>
      <c r="R45" s="16"/>
      <c r="S45" s="12">
        <f t="shared" si="0"/>
        <v>0</v>
      </c>
      <c r="U45" s="13" t="e">
        <f>IF(#REF!&lt;=20,"A",IF(AND(#REF!&gt;20,#REF!&lt;=50),"B",IF(AND(#REF!&gt;50,#REF!&lt;=75),"C",IF(#REF!&gt;75,"D",0))))</f>
        <v>#REF!</v>
      </c>
      <c r="V45" s="15"/>
      <c r="W45" s="38"/>
      <c r="X45" s="38"/>
      <c r="Y45" s="38"/>
      <c r="Z45" s="38"/>
      <c r="AA45" s="38"/>
      <c r="AB45" s="38"/>
      <c r="AC45" s="38"/>
      <c r="AD45" s="38"/>
      <c r="AE45" s="38"/>
      <c r="AF45" s="38"/>
      <c r="AG45" s="38"/>
      <c r="AH45" s="38"/>
      <c r="AI45" s="38"/>
    </row>
    <row r="46" spans="2:35" s="13" customFormat="1" ht="11.25" x14ac:dyDescent="0.2">
      <c r="B46" s="11">
        <v>37</v>
      </c>
      <c r="C46" s="15"/>
      <c r="D46" s="15"/>
      <c r="E46" s="15"/>
      <c r="F46" s="15"/>
      <c r="G46" s="15"/>
      <c r="H46" s="15"/>
      <c r="I46" s="15"/>
      <c r="J46" s="15"/>
      <c r="K46" s="15"/>
      <c r="L46" s="16"/>
      <c r="M46" s="15"/>
      <c r="N46" s="60"/>
      <c r="O46" s="16"/>
      <c r="P46" s="16"/>
      <c r="Q46" s="16"/>
      <c r="R46" s="16"/>
      <c r="S46" s="12">
        <f t="shared" si="0"/>
        <v>0</v>
      </c>
      <c r="U46" s="13" t="e">
        <f>IF(#REF!&lt;=20,"A",IF(AND(#REF!&gt;20,#REF!&lt;=50),"B",IF(AND(#REF!&gt;50,#REF!&lt;=75),"C",IF(#REF!&gt;75,"D",0))))</f>
        <v>#REF!</v>
      </c>
      <c r="V46" s="15"/>
      <c r="W46" s="38"/>
      <c r="X46" s="38"/>
      <c r="Y46" s="38"/>
      <c r="Z46" s="38"/>
      <c r="AA46" s="38"/>
      <c r="AB46" s="38"/>
      <c r="AC46" s="38"/>
      <c r="AD46" s="38"/>
      <c r="AE46" s="38"/>
      <c r="AF46" s="38"/>
      <c r="AG46" s="38"/>
      <c r="AH46" s="38"/>
      <c r="AI46" s="38"/>
    </row>
    <row r="47" spans="2:35" s="13" customFormat="1" ht="11.25" x14ac:dyDescent="0.2">
      <c r="B47" s="11">
        <v>38</v>
      </c>
      <c r="C47" s="15"/>
      <c r="D47" s="15"/>
      <c r="E47" s="15"/>
      <c r="F47" s="15"/>
      <c r="G47" s="15"/>
      <c r="H47" s="15"/>
      <c r="I47" s="15"/>
      <c r="J47" s="15"/>
      <c r="K47" s="15"/>
      <c r="L47" s="16"/>
      <c r="M47" s="15"/>
      <c r="N47" s="60"/>
      <c r="O47" s="16"/>
      <c r="P47" s="16"/>
      <c r="Q47" s="16"/>
      <c r="R47" s="16"/>
      <c r="S47" s="12">
        <f t="shared" si="0"/>
        <v>0</v>
      </c>
      <c r="U47" s="13" t="e">
        <f>IF(#REF!&lt;=20,"A",IF(AND(#REF!&gt;20,#REF!&lt;=50),"B",IF(AND(#REF!&gt;50,#REF!&lt;=75),"C",IF(#REF!&gt;75,"D",0))))</f>
        <v>#REF!</v>
      </c>
      <c r="V47" s="15"/>
      <c r="W47" s="38"/>
      <c r="X47" s="38"/>
      <c r="Y47" s="38"/>
      <c r="Z47" s="38"/>
      <c r="AA47" s="38"/>
      <c r="AB47" s="38"/>
      <c r="AC47" s="38"/>
      <c r="AD47" s="38"/>
      <c r="AE47" s="38"/>
      <c r="AF47" s="38"/>
      <c r="AG47" s="38"/>
      <c r="AH47" s="38"/>
      <c r="AI47" s="38"/>
    </row>
    <row r="48" spans="2:35" s="13" customFormat="1" ht="11.25" x14ac:dyDescent="0.2">
      <c r="B48" s="11">
        <v>39</v>
      </c>
      <c r="C48" s="15"/>
      <c r="D48" s="15"/>
      <c r="E48" s="15"/>
      <c r="F48" s="15"/>
      <c r="G48" s="15"/>
      <c r="H48" s="15"/>
      <c r="I48" s="15"/>
      <c r="J48" s="15"/>
      <c r="K48" s="15"/>
      <c r="L48" s="16"/>
      <c r="M48" s="15"/>
      <c r="N48" s="60"/>
      <c r="O48" s="16"/>
      <c r="P48" s="16"/>
      <c r="Q48" s="16"/>
      <c r="R48" s="16"/>
      <c r="S48" s="12">
        <f t="shared" si="0"/>
        <v>0</v>
      </c>
      <c r="U48" s="13" t="e">
        <f>IF(#REF!&lt;=20,"A",IF(AND(#REF!&gt;20,#REF!&lt;=50),"B",IF(AND(#REF!&gt;50,#REF!&lt;=75),"C",IF(#REF!&gt;75,"D",0))))</f>
        <v>#REF!</v>
      </c>
      <c r="V48" s="15"/>
      <c r="W48" s="38"/>
      <c r="X48" s="38"/>
      <c r="Y48" s="38"/>
      <c r="Z48" s="38"/>
      <c r="AA48" s="38"/>
      <c r="AB48" s="38"/>
      <c r="AC48" s="38"/>
      <c r="AD48" s="38"/>
      <c r="AE48" s="38"/>
      <c r="AF48" s="38"/>
      <c r="AG48" s="38"/>
      <c r="AH48" s="38"/>
      <c r="AI48" s="38"/>
    </row>
    <row r="49" spans="2:35" s="13" customFormat="1" ht="11.25" x14ac:dyDescent="0.2">
      <c r="B49" s="11">
        <v>40</v>
      </c>
      <c r="C49" s="15"/>
      <c r="D49" s="15"/>
      <c r="E49" s="15"/>
      <c r="F49" s="15"/>
      <c r="G49" s="15"/>
      <c r="H49" s="15"/>
      <c r="I49" s="15"/>
      <c r="J49" s="15"/>
      <c r="K49" s="15"/>
      <c r="L49" s="16"/>
      <c r="M49" s="15"/>
      <c r="N49" s="60"/>
      <c r="O49" s="16"/>
      <c r="P49" s="16"/>
      <c r="Q49" s="16"/>
      <c r="R49" s="16"/>
      <c r="S49" s="12">
        <f t="shared" si="0"/>
        <v>0</v>
      </c>
      <c r="U49" s="13" t="e">
        <f>IF(#REF!&lt;=20,"A",IF(AND(#REF!&gt;20,#REF!&lt;=50),"B",IF(AND(#REF!&gt;50,#REF!&lt;=75),"C",IF(#REF!&gt;75,"D",0))))</f>
        <v>#REF!</v>
      </c>
      <c r="V49" s="15"/>
      <c r="W49" s="38"/>
      <c r="X49" s="38"/>
      <c r="Y49" s="38"/>
      <c r="Z49" s="38"/>
      <c r="AA49" s="38"/>
      <c r="AB49" s="38"/>
      <c r="AC49" s="38"/>
      <c r="AD49" s="38"/>
      <c r="AE49" s="38"/>
      <c r="AF49" s="38"/>
      <c r="AG49" s="38"/>
      <c r="AH49" s="38"/>
      <c r="AI49" s="38"/>
    </row>
    <row r="50" spans="2:35" s="13" customFormat="1" ht="11.25" x14ac:dyDescent="0.2">
      <c r="C50" s="13" t="s">
        <v>78</v>
      </c>
      <c r="V50" s="38"/>
      <c r="W50" s="38"/>
      <c r="X50" s="38"/>
      <c r="Y50" s="38"/>
      <c r="Z50" s="38"/>
      <c r="AA50" s="38"/>
      <c r="AB50" s="38"/>
      <c r="AC50" s="38"/>
      <c r="AD50" s="38"/>
      <c r="AE50" s="38"/>
      <c r="AF50" s="38"/>
      <c r="AG50" s="38"/>
      <c r="AH50" s="38"/>
      <c r="AI50" s="38"/>
    </row>
    <row r="51" spans="2:35" s="14" customFormat="1" x14ac:dyDescent="0.2">
      <c r="B51" s="11">
        <v>41</v>
      </c>
      <c r="C51" s="15"/>
      <c r="D51" s="15"/>
      <c r="E51" s="15"/>
      <c r="F51" s="15"/>
      <c r="G51" s="15"/>
      <c r="H51" s="15"/>
      <c r="I51" s="15"/>
      <c r="J51" s="15"/>
      <c r="K51" s="15"/>
      <c r="L51" s="16"/>
      <c r="M51" s="15"/>
      <c r="N51" s="60"/>
      <c r="O51" s="16"/>
      <c r="P51" s="16"/>
      <c r="Q51" s="16"/>
      <c r="R51" s="16"/>
      <c r="S51" s="12">
        <f t="shared" ref="S51:S114" si="1">SUM(N51:R51)</f>
        <v>0</v>
      </c>
      <c r="V51" s="15"/>
      <c r="W51" s="39"/>
      <c r="X51" s="39"/>
      <c r="Y51" s="39"/>
      <c r="Z51" s="39"/>
      <c r="AA51" s="39"/>
      <c r="AB51" s="39"/>
      <c r="AC51" s="39"/>
      <c r="AD51" s="39"/>
      <c r="AE51" s="39"/>
      <c r="AF51" s="39"/>
      <c r="AG51" s="39"/>
      <c r="AH51" s="39"/>
      <c r="AI51" s="39"/>
    </row>
    <row r="52" spans="2:35" s="14" customFormat="1" x14ac:dyDescent="0.2">
      <c r="B52" s="11">
        <v>42</v>
      </c>
      <c r="C52" s="15"/>
      <c r="D52" s="15"/>
      <c r="E52" s="15"/>
      <c r="F52" s="15"/>
      <c r="G52" s="15"/>
      <c r="H52" s="15"/>
      <c r="I52" s="15"/>
      <c r="J52" s="15"/>
      <c r="K52" s="15"/>
      <c r="L52" s="16"/>
      <c r="M52" s="15"/>
      <c r="N52" s="60"/>
      <c r="O52" s="16"/>
      <c r="P52" s="16"/>
      <c r="Q52" s="16"/>
      <c r="R52" s="16"/>
      <c r="S52" s="12">
        <f t="shared" si="1"/>
        <v>0</v>
      </c>
      <c r="V52" s="15"/>
      <c r="W52" s="39"/>
      <c r="X52" s="39"/>
      <c r="Y52" s="39"/>
      <c r="Z52" s="39"/>
      <c r="AA52" s="39"/>
      <c r="AB52" s="39"/>
      <c r="AC52" s="39"/>
      <c r="AD52" s="39"/>
      <c r="AE52" s="39"/>
      <c r="AF52" s="39"/>
      <c r="AG52" s="39"/>
      <c r="AH52" s="39"/>
      <c r="AI52" s="39"/>
    </row>
    <row r="53" spans="2:35" s="13" customFormat="1" ht="11.25" x14ac:dyDescent="0.2">
      <c r="B53" s="11">
        <v>43</v>
      </c>
      <c r="C53" s="15"/>
      <c r="D53" s="15"/>
      <c r="E53" s="15"/>
      <c r="F53" s="15"/>
      <c r="G53" s="15"/>
      <c r="H53" s="15"/>
      <c r="I53" s="15"/>
      <c r="J53" s="15"/>
      <c r="K53" s="15"/>
      <c r="L53" s="16"/>
      <c r="M53" s="15"/>
      <c r="N53" s="60"/>
      <c r="O53" s="16"/>
      <c r="P53" s="16"/>
      <c r="Q53" s="16"/>
      <c r="R53" s="16"/>
      <c r="S53" s="12">
        <f t="shared" si="1"/>
        <v>0</v>
      </c>
      <c r="U53" s="13" t="e">
        <f>IF(#REF!&lt;=20,"A",IF(AND(#REF!&gt;20,#REF!&lt;=50),"B",IF(AND(#REF!&gt;50,#REF!&lt;=75),"C",IF(#REF!&gt;75,"D",0))))</f>
        <v>#REF!</v>
      </c>
      <c r="V53" s="15"/>
      <c r="W53" s="38"/>
      <c r="X53" s="38"/>
      <c r="Y53" s="38"/>
      <c r="Z53" s="38"/>
      <c r="AA53" s="38"/>
      <c r="AB53" s="38"/>
      <c r="AC53" s="38"/>
      <c r="AD53" s="38"/>
      <c r="AE53" s="38"/>
      <c r="AF53" s="38"/>
      <c r="AG53" s="38"/>
      <c r="AH53" s="38"/>
      <c r="AI53" s="38"/>
    </row>
    <row r="54" spans="2:35" s="13" customFormat="1" ht="11.25" x14ac:dyDescent="0.2">
      <c r="B54" s="11">
        <v>44</v>
      </c>
      <c r="C54" s="15"/>
      <c r="D54" s="15"/>
      <c r="E54" s="15"/>
      <c r="F54" s="15"/>
      <c r="G54" s="15"/>
      <c r="H54" s="15"/>
      <c r="I54" s="15"/>
      <c r="J54" s="15"/>
      <c r="K54" s="15"/>
      <c r="L54" s="16"/>
      <c r="M54" s="15"/>
      <c r="N54" s="60"/>
      <c r="O54" s="16"/>
      <c r="P54" s="16"/>
      <c r="Q54" s="16"/>
      <c r="R54" s="16"/>
      <c r="S54" s="12">
        <f t="shared" si="1"/>
        <v>0</v>
      </c>
      <c r="U54" s="13" t="e">
        <f>IF(#REF!&lt;=20,"A",IF(AND(#REF!&gt;20,#REF!&lt;=50),"B",IF(AND(#REF!&gt;50,#REF!&lt;=75),"C",IF(#REF!&gt;75,"D",0))))</f>
        <v>#REF!</v>
      </c>
      <c r="V54" s="15"/>
      <c r="W54" s="38"/>
      <c r="X54" s="38"/>
      <c r="Y54" s="38"/>
      <c r="Z54" s="38"/>
      <c r="AA54" s="38"/>
      <c r="AB54" s="38"/>
      <c r="AC54" s="38"/>
      <c r="AD54" s="38"/>
      <c r="AE54" s="38"/>
      <c r="AF54" s="38"/>
      <c r="AG54" s="38"/>
      <c r="AH54" s="38"/>
      <c r="AI54" s="38"/>
    </row>
    <row r="55" spans="2:35" s="13" customFormat="1" ht="11.25" x14ac:dyDescent="0.2">
      <c r="B55" s="11">
        <v>45</v>
      </c>
      <c r="C55" s="15"/>
      <c r="D55" s="15"/>
      <c r="E55" s="15"/>
      <c r="F55" s="15"/>
      <c r="G55" s="15"/>
      <c r="H55" s="15"/>
      <c r="I55" s="15"/>
      <c r="J55" s="15"/>
      <c r="K55" s="15"/>
      <c r="L55" s="16"/>
      <c r="M55" s="15"/>
      <c r="N55" s="60"/>
      <c r="O55" s="16"/>
      <c r="P55" s="16"/>
      <c r="Q55" s="16"/>
      <c r="R55" s="16"/>
      <c r="S55" s="12">
        <f t="shared" si="1"/>
        <v>0</v>
      </c>
      <c r="U55" s="13" t="e">
        <f>IF(#REF!&lt;=20,"A",IF(AND(#REF!&gt;20,#REF!&lt;=50),"B",IF(AND(#REF!&gt;50,#REF!&lt;=75),"C",IF(#REF!&gt;75,"D",0))))</f>
        <v>#REF!</v>
      </c>
      <c r="V55" s="15"/>
      <c r="W55" s="38"/>
      <c r="X55" s="38"/>
      <c r="Y55" s="38"/>
      <c r="Z55" s="38"/>
      <c r="AA55" s="38"/>
      <c r="AB55" s="38"/>
      <c r="AC55" s="38"/>
      <c r="AD55" s="38"/>
      <c r="AE55" s="38"/>
      <c r="AF55" s="38"/>
      <c r="AG55" s="38"/>
      <c r="AH55" s="38"/>
      <c r="AI55" s="38"/>
    </row>
    <row r="56" spans="2:35" s="13" customFormat="1" ht="11.25" x14ac:dyDescent="0.2">
      <c r="B56" s="11">
        <v>46</v>
      </c>
      <c r="C56" s="15"/>
      <c r="D56" s="15"/>
      <c r="E56" s="15"/>
      <c r="F56" s="15"/>
      <c r="G56" s="15"/>
      <c r="H56" s="15"/>
      <c r="I56" s="15"/>
      <c r="J56" s="15"/>
      <c r="K56" s="15"/>
      <c r="L56" s="16"/>
      <c r="M56" s="15"/>
      <c r="N56" s="60"/>
      <c r="O56" s="16"/>
      <c r="P56" s="16"/>
      <c r="Q56" s="16"/>
      <c r="R56" s="16"/>
      <c r="S56" s="12">
        <f t="shared" si="1"/>
        <v>0</v>
      </c>
      <c r="U56" s="13" t="e">
        <f>IF(#REF!&lt;=20,"A",IF(AND(#REF!&gt;20,#REF!&lt;=50),"B",IF(AND(#REF!&gt;50,#REF!&lt;=75),"C",IF(#REF!&gt;75,"D",0))))</f>
        <v>#REF!</v>
      </c>
      <c r="V56" s="15"/>
      <c r="W56" s="38"/>
      <c r="X56" s="38"/>
      <c r="Y56" s="38"/>
      <c r="Z56" s="38"/>
      <c r="AA56" s="38"/>
      <c r="AB56" s="38"/>
      <c r="AC56" s="38"/>
      <c r="AD56" s="38"/>
      <c r="AE56" s="38"/>
      <c r="AF56" s="38"/>
      <c r="AG56" s="38"/>
      <c r="AH56" s="38"/>
      <c r="AI56" s="38"/>
    </row>
    <row r="57" spans="2:35" s="13" customFormat="1" ht="11.25" x14ac:dyDescent="0.2">
      <c r="B57" s="11">
        <v>47</v>
      </c>
      <c r="C57" s="15"/>
      <c r="D57" s="15"/>
      <c r="E57" s="15"/>
      <c r="F57" s="15"/>
      <c r="G57" s="15"/>
      <c r="H57" s="15"/>
      <c r="I57" s="15"/>
      <c r="J57" s="15"/>
      <c r="K57" s="15"/>
      <c r="L57" s="16"/>
      <c r="M57" s="15"/>
      <c r="N57" s="60"/>
      <c r="O57" s="16"/>
      <c r="P57" s="16"/>
      <c r="Q57" s="16"/>
      <c r="R57" s="16"/>
      <c r="S57" s="12">
        <f t="shared" si="1"/>
        <v>0</v>
      </c>
      <c r="U57" s="13" t="e">
        <f>IF(#REF!&lt;=20,"A",IF(AND(#REF!&gt;20,#REF!&lt;=50),"B",IF(AND(#REF!&gt;50,#REF!&lt;=75),"C",IF(#REF!&gt;75,"D",0))))</f>
        <v>#REF!</v>
      </c>
      <c r="V57" s="15"/>
      <c r="W57" s="38"/>
      <c r="X57" s="38"/>
      <c r="Y57" s="38"/>
      <c r="Z57" s="38"/>
      <c r="AA57" s="38"/>
      <c r="AB57" s="38"/>
      <c r="AC57" s="38"/>
      <c r="AD57" s="38"/>
      <c r="AE57" s="38"/>
      <c r="AF57" s="38"/>
      <c r="AG57" s="38"/>
      <c r="AH57" s="38"/>
      <c r="AI57" s="38"/>
    </row>
    <row r="58" spans="2:35" s="13" customFormat="1" ht="11.25" x14ac:dyDescent="0.2">
      <c r="B58" s="11">
        <v>48</v>
      </c>
      <c r="C58" s="15"/>
      <c r="D58" s="15"/>
      <c r="E58" s="15"/>
      <c r="F58" s="15"/>
      <c r="G58" s="15"/>
      <c r="H58" s="15"/>
      <c r="I58" s="15"/>
      <c r="J58" s="15"/>
      <c r="K58" s="15"/>
      <c r="L58" s="16"/>
      <c r="M58" s="15"/>
      <c r="N58" s="60"/>
      <c r="O58" s="16"/>
      <c r="P58" s="16"/>
      <c r="Q58" s="16"/>
      <c r="R58" s="16"/>
      <c r="S58" s="12">
        <f t="shared" si="1"/>
        <v>0</v>
      </c>
      <c r="U58" s="13" t="e">
        <f>IF(#REF!&lt;=20,"A",IF(AND(#REF!&gt;20,#REF!&lt;=50),"B",IF(AND(#REF!&gt;50,#REF!&lt;=75),"C",IF(#REF!&gt;75,"D",0))))</f>
        <v>#REF!</v>
      </c>
      <c r="V58" s="15"/>
      <c r="W58" s="38"/>
      <c r="X58" s="38"/>
      <c r="Y58" s="38"/>
      <c r="Z58" s="38"/>
      <c r="AA58" s="38"/>
      <c r="AB58" s="38"/>
      <c r="AC58" s="38"/>
      <c r="AD58" s="38"/>
      <c r="AE58" s="38"/>
      <c r="AF58" s="38"/>
      <c r="AG58" s="38"/>
      <c r="AH58" s="38"/>
      <c r="AI58" s="38"/>
    </row>
    <row r="59" spans="2:35" s="14" customFormat="1" x14ac:dyDescent="0.2">
      <c r="B59" s="11">
        <v>49</v>
      </c>
      <c r="C59" s="15"/>
      <c r="D59" s="15"/>
      <c r="E59" s="15"/>
      <c r="F59" s="15"/>
      <c r="G59" s="15"/>
      <c r="H59" s="15"/>
      <c r="I59" s="15"/>
      <c r="J59" s="15"/>
      <c r="K59" s="15"/>
      <c r="L59" s="16"/>
      <c r="M59" s="15"/>
      <c r="N59" s="60"/>
      <c r="O59" s="16"/>
      <c r="P59" s="16"/>
      <c r="Q59" s="16"/>
      <c r="R59" s="16"/>
      <c r="S59" s="12">
        <f t="shared" si="1"/>
        <v>0</v>
      </c>
      <c r="T59" s="13"/>
      <c r="U59" s="13" t="e">
        <f>IF(#REF!&lt;=20,"A",IF(AND(#REF!&gt;20,#REF!&lt;=50),"B",IF(AND(#REF!&gt;50,#REF!&lt;=75),"C",IF(#REF!&gt;75,"D",0))))</f>
        <v>#REF!</v>
      </c>
      <c r="V59" s="15"/>
      <c r="W59" s="39"/>
      <c r="X59" s="39"/>
      <c r="Y59" s="39"/>
      <c r="Z59" s="39"/>
      <c r="AA59" s="39"/>
      <c r="AB59" s="39"/>
      <c r="AC59" s="39"/>
      <c r="AD59" s="39"/>
      <c r="AE59" s="39"/>
      <c r="AF59" s="39"/>
      <c r="AG59" s="39"/>
      <c r="AH59" s="39"/>
      <c r="AI59" s="39"/>
    </row>
    <row r="60" spans="2:35" s="14" customFormat="1" x14ac:dyDescent="0.2">
      <c r="B60" s="11">
        <v>50</v>
      </c>
      <c r="C60" s="15"/>
      <c r="D60" s="15"/>
      <c r="E60" s="15"/>
      <c r="F60" s="15"/>
      <c r="G60" s="15"/>
      <c r="H60" s="15"/>
      <c r="I60" s="15"/>
      <c r="J60" s="15"/>
      <c r="K60" s="15"/>
      <c r="L60" s="16"/>
      <c r="M60" s="15"/>
      <c r="N60" s="60"/>
      <c r="O60" s="16"/>
      <c r="P60" s="16"/>
      <c r="Q60" s="16"/>
      <c r="R60" s="16"/>
      <c r="S60" s="12">
        <f t="shared" si="1"/>
        <v>0</v>
      </c>
      <c r="T60" s="13"/>
      <c r="U60" s="13" t="e">
        <f>IF(#REF!&lt;=20,"A",IF(AND(#REF!&gt;20,#REF!&lt;=50),"B",IF(AND(#REF!&gt;50,#REF!&lt;=75),"C",IF(#REF!&gt;75,"D",0))))</f>
        <v>#REF!</v>
      </c>
      <c r="V60" s="15"/>
      <c r="W60" s="39"/>
      <c r="X60" s="39"/>
      <c r="Y60" s="39"/>
      <c r="Z60" s="39"/>
      <c r="AA60" s="39"/>
      <c r="AB60" s="39"/>
      <c r="AC60" s="39"/>
      <c r="AD60" s="39"/>
      <c r="AE60" s="39"/>
      <c r="AF60" s="39"/>
      <c r="AG60" s="39"/>
      <c r="AH60" s="39"/>
      <c r="AI60" s="39"/>
    </row>
    <row r="61" spans="2:35" s="14" customFormat="1" x14ac:dyDescent="0.2">
      <c r="B61" s="11">
        <v>51</v>
      </c>
      <c r="C61" s="15"/>
      <c r="D61" s="15"/>
      <c r="E61" s="15"/>
      <c r="F61" s="15"/>
      <c r="G61" s="15"/>
      <c r="H61" s="15"/>
      <c r="I61" s="15"/>
      <c r="J61" s="15"/>
      <c r="K61" s="15"/>
      <c r="L61" s="16"/>
      <c r="M61" s="15"/>
      <c r="N61" s="60"/>
      <c r="O61" s="16"/>
      <c r="P61" s="16"/>
      <c r="Q61" s="16"/>
      <c r="R61" s="16"/>
      <c r="S61" s="12">
        <f t="shared" si="1"/>
        <v>0</v>
      </c>
      <c r="T61" s="13"/>
      <c r="U61" s="13" t="e">
        <f>IF(#REF!&lt;=20,"A",IF(AND(#REF!&gt;20,#REF!&lt;=50),"B",IF(AND(#REF!&gt;50,#REF!&lt;=75),"C",IF(#REF!&gt;75,"D",0))))</f>
        <v>#REF!</v>
      </c>
      <c r="V61" s="15"/>
      <c r="W61" s="39"/>
      <c r="X61" s="39"/>
      <c r="Y61" s="39"/>
      <c r="Z61" s="39"/>
      <c r="AA61" s="39"/>
      <c r="AB61" s="39"/>
      <c r="AC61" s="39"/>
      <c r="AD61" s="39"/>
      <c r="AE61" s="39"/>
      <c r="AF61" s="39"/>
      <c r="AG61" s="39"/>
      <c r="AH61" s="39"/>
      <c r="AI61" s="39"/>
    </row>
    <row r="62" spans="2:35" s="14" customFormat="1" x14ac:dyDescent="0.2">
      <c r="B62" s="11">
        <v>52</v>
      </c>
      <c r="C62" s="15"/>
      <c r="D62" s="15"/>
      <c r="E62" s="15"/>
      <c r="F62" s="15"/>
      <c r="G62" s="15"/>
      <c r="H62" s="15"/>
      <c r="I62" s="15"/>
      <c r="J62" s="15"/>
      <c r="K62" s="15"/>
      <c r="L62" s="16"/>
      <c r="M62" s="15"/>
      <c r="N62" s="60"/>
      <c r="O62" s="16"/>
      <c r="P62" s="16"/>
      <c r="Q62" s="16"/>
      <c r="R62" s="16"/>
      <c r="S62" s="12">
        <f t="shared" si="1"/>
        <v>0</v>
      </c>
      <c r="T62" s="13"/>
      <c r="U62" s="13" t="e">
        <f>IF(#REF!&lt;=20,"A",IF(AND(#REF!&gt;20,#REF!&lt;=50),"B",IF(AND(#REF!&gt;50,#REF!&lt;=75),"C",IF(#REF!&gt;75,"D",0))))</f>
        <v>#REF!</v>
      </c>
      <c r="V62" s="15"/>
      <c r="W62" s="39"/>
      <c r="X62" s="39"/>
      <c r="Y62" s="39"/>
      <c r="Z62" s="39"/>
      <c r="AA62" s="39"/>
      <c r="AB62" s="39"/>
      <c r="AC62" s="39"/>
      <c r="AD62" s="39"/>
      <c r="AE62" s="39"/>
      <c r="AF62" s="39"/>
      <c r="AG62" s="39"/>
      <c r="AH62" s="39"/>
      <c r="AI62" s="39"/>
    </row>
    <row r="63" spans="2:35" s="14" customFormat="1" x14ac:dyDescent="0.2">
      <c r="B63" s="11">
        <v>53</v>
      </c>
      <c r="C63" s="15"/>
      <c r="D63" s="15"/>
      <c r="E63" s="15"/>
      <c r="F63" s="15"/>
      <c r="G63" s="15"/>
      <c r="H63" s="15"/>
      <c r="I63" s="15"/>
      <c r="J63" s="15"/>
      <c r="K63" s="15"/>
      <c r="L63" s="16"/>
      <c r="M63" s="15"/>
      <c r="N63" s="60"/>
      <c r="O63" s="16"/>
      <c r="P63" s="16"/>
      <c r="Q63" s="16"/>
      <c r="R63" s="16"/>
      <c r="S63" s="12">
        <f t="shared" si="1"/>
        <v>0</v>
      </c>
      <c r="T63" s="13"/>
      <c r="U63" s="13" t="e">
        <f>IF(#REF!&lt;=20,"A",IF(AND(#REF!&gt;20,#REF!&lt;=50),"B",IF(AND(#REF!&gt;50,#REF!&lt;=75),"C",IF(#REF!&gt;75,"D",0))))</f>
        <v>#REF!</v>
      </c>
      <c r="V63" s="15"/>
      <c r="W63" s="39"/>
      <c r="X63" s="39"/>
      <c r="Y63" s="39"/>
      <c r="Z63" s="39"/>
      <c r="AA63" s="39"/>
      <c r="AB63" s="39"/>
      <c r="AC63" s="39"/>
      <c r="AD63" s="39"/>
      <c r="AE63" s="39"/>
      <c r="AF63" s="39"/>
      <c r="AG63" s="39"/>
      <c r="AH63" s="39"/>
      <c r="AI63" s="39"/>
    </row>
    <row r="64" spans="2:35" s="14" customFormat="1" x14ac:dyDescent="0.2">
      <c r="B64" s="11">
        <v>54</v>
      </c>
      <c r="C64" s="15"/>
      <c r="D64" s="15"/>
      <c r="E64" s="15"/>
      <c r="F64" s="15"/>
      <c r="G64" s="15"/>
      <c r="H64" s="15"/>
      <c r="I64" s="15"/>
      <c r="J64" s="15"/>
      <c r="K64" s="15"/>
      <c r="L64" s="16"/>
      <c r="M64" s="15"/>
      <c r="N64" s="60"/>
      <c r="O64" s="16"/>
      <c r="P64" s="16"/>
      <c r="Q64" s="16"/>
      <c r="R64" s="16"/>
      <c r="S64" s="12">
        <f t="shared" si="1"/>
        <v>0</v>
      </c>
      <c r="T64" s="13"/>
      <c r="U64" s="13" t="e">
        <f>IF(#REF!&lt;=20,"A",IF(AND(#REF!&gt;20,#REF!&lt;=50),"B",IF(AND(#REF!&gt;50,#REF!&lt;=75),"C",IF(#REF!&gt;75,"D",0))))</f>
        <v>#REF!</v>
      </c>
      <c r="V64" s="15"/>
      <c r="W64" s="39"/>
      <c r="X64" s="39"/>
      <c r="Y64" s="39"/>
      <c r="Z64" s="39"/>
      <c r="AA64" s="39"/>
      <c r="AB64" s="39"/>
      <c r="AC64" s="39"/>
      <c r="AD64" s="39"/>
      <c r="AE64" s="39"/>
      <c r="AF64" s="39"/>
      <c r="AG64" s="39"/>
      <c r="AH64" s="39"/>
      <c r="AI64" s="39"/>
    </row>
    <row r="65" spans="2:35" s="14" customFormat="1" x14ac:dyDescent="0.2">
      <c r="B65" s="11">
        <v>55</v>
      </c>
      <c r="C65" s="15"/>
      <c r="D65" s="15"/>
      <c r="E65" s="15"/>
      <c r="F65" s="15"/>
      <c r="G65" s="15"/>
      <c r="H65" s="15"/>
      <c r="I65" s="15"/>
      <c r="J65" s="15"/>
      <c r="K65" s="15"/>
      <c r="L65" s="16"/>
      <c r="M65" s="15"/>
      <c r="N65" s="60"/>
      <c r="O65" s="16"/>
      <c r="P65" s="16"/>
      <c r="Q65" s="16"/>
      <c r="R65" s="16"/>
      <c r="S65" s="12">
        <f t="shared" si="1"/>
        <v>0</v>
      </c>
      <c r="T65" s="13"/>
      <c r="U65" s="13" t="e">
        <f>IF(#REF!&lt;=20,"A",IF(AND(#REF!&gt;20,#REF!&lt;=50),"B",IF(AND(#REF!&gt;50,#REF!&lt;=75),"C",IF(#REF!&gt;75,"D",0))))</f>
        <v>#REF!</v>
      </c>
      <c r="V65" s="15"/>
      <c r="W65" s="39"/>
      <c r="X65" s="39"/>
      <c r="Y65" s="39"/>
      <c r="Z65" s="39"/>
      <c r="AA65" s="39"/>
      <c r="AB65" s="39"/>
      <c r="AC65" s="39"/>
      <c r="AD65" s="39"/>
      <c r="AE65" s="39"/>
      <c r="AF65" s="39"/>
      <c r="AG65" s="39"/>
      <c r="AH65" s="39"/>
      <c r="AI65" s="39"/>
    </row>
    <row r="66" spans="2:35" s="14" customFormat="1" x14ac:dyDescent="0.2">
      <c r="B66" s="11">
        <v>56</v>
      </c>
      <c r="C66" s="15"/>
      <c r="D66" s="15"/>
      <c r="E66" s="15"/>
      <c r="F66" s="15"/>
      <c r="G66" s="15"/>
      <c r="H66" s="15"/>
      <c r="I66" s="15"/>
      <c r="J66" s="15"/>
      <c r="K66" s="15"/>
      <c r="L66" s="16"/>
      <c r="M66" s="15"/>
      <c r="N66" s="60"/>
      <c r="O66" s="16"/>
      <c r="P66" s="16"/>
      <c r="Q66" s="16"/>
      <c r="R66" s="16"/>
      <c r="S66" s="12">
        <f t="shared" si="1"/>
        <v>0</v>
      </c>
      <c r="T66" s="13"/>
      <c r="U66" s="13" t="e">
        <f>IF(#REF!&lt;=20,"A",IF(AND(#REF!&gt;20,#REF!&lt;=50),"B",IF(AND(#REF!&gt;50,#REF!&lt;=75),"C",IF(#REF!&gt;75,"D",0))))</f>
        <v>#REF!</v>
      </c>
      <c r="V66" s="15"/>
      <c r="W66" s="39"/>
      <c r="X66" s="39"/>
      <c r="Y66" s="39"/>
      <c r="Z66" s="39"/>
      <c r="AA66" s="39"/>
      <c r="AB66" s="39"/>
      <c r="AC66" s="39"/>
      <c r="AD66" s="39"/>
      <c r="AE66" s="39"/>
      <c r="AF66" s="39"/>
      <c r="AG66" s="39"/>
      <c r="AH66" s="39"/>
      <c r="AI66" s="39"/>
    </row>
    <row r="67" spans="2:35" s="14" customFormat="1" x14ac:dyDescent="0.2">
      <c r="B67" s="11">
        <v>57</v>
      </c>
      <c r="C67" s="15"/>
      <c r="D67" s="15"/>
      <c r="E67" s="15"/>
      <c r="F67" s="15"/>
      <c r="G67" s="15"/>
      <c r="H67" s="15"/>
      <c r="I67" s="15"/>
      <c r="J67" s="15"/>
      <c r="K67" s="15"/>
      <c r="L67" s="16"/>
      <c r="M67" s="15"/>
      <c r="N67" s="60"/>
      <c r="O67" s="16"/>
      <c r="P67" s="16"/>
      <c r="Q67" s="16"/>
      <c r="R67" s="16"/>
      <c r="S67" s="12">
        <f t="shared" si="1"/>
        <v>0</v>
      </c>
      <c r="T67" s="13"/>
      <c r="U67" s="13" t="e">
        <f>IF(#REF!&lt;=20,"A",IF(AND(#REF!&gt;20,#REF!&lt;=50),"B",IF(AND(#REF!&gt;50,#REF!&lt;=75),"C",IF(#REF!&gt;75,"D",0))))</f>
        <v>#REF!</v>
      </c>
      <c r="V67" s="15"/>
      <c r="W67" s="39"/>
      <c r="X67" s="39"/>
      <c r="Y67" s="39"/>
      <c r="Z67" s="39"/>
      <c r="AA67" s="39"/>
      <c r="AB67" s="39"/>
      <c r="AC67" s="39"/>
      <c r="AD67" s="39"/>
      <c r="AE67" s="39"/>
      <c r="AF67" s="39"/>
      <c r="AG67" s="39"/>
      <c r="AH67" s="39"/>
      <c r="AI67" s="39"/>
    </row>
    <row r="68" spans="2:35" s="14" customFormat="1" x14ac:dyDescent="0.2">
      <c r="B68" s="11">
        <v>58</v>
      </c>
      <c r="C68" s="15"/>
      <c r="D68" s="15"/>
      <c r="E68" s="15"/>
      <c r="F68" s="15"/>
      <c r="G68" s="15"/>
      <c r="H68" s="15"/>
      <c r="I68" s="15"/>
      <c r="J68" s="15"/>
      <c r="K68" s="15"/>
      <c r="L68" s="16"/>
      <c r="M68" s="15"/>
      <c r="N68" s="60"/>
      <c r="O68" s="16"/>
      <c r="P68" s="16"/>
      <c r="Q68" s="16"/>
      <c r="R68" s="16"/>
      <c r="S68" s="12">
        <f t="shared" si="1"/>
        <v>0</v>
      </c>
      <c r="T68" s="13"/>
      <c r="U68" s="13" t="e">
        <f>IF(#REF!&lt;=20,"A",IF(AND(#REF!&gt;20,#REF!&lt;=50),"B",IF(AND(#REF!&gt;50,#REF!&lt;=75),"C",IF(#REF!&gt;75,"D",0))))</f>
        <v>#REF!</v>
      </c>
      <c r="V68" s="15"/>
      <c r="W68" s="39"/>
      <c r="X68" s="39"/>
      <c r="Y68" s="39"/>
      <c r="Z68" s="39"/>
      <c r="AA68" s="39"/>
      <c r="AB68" s="39"/>
      <c r="AC68" s="39"/>
      <c r="AD68" s="39"/>
      <c r="AE68" s="39"/>
      <c r="AF68" s="39"/>
      <c r="AG68" s="39"/>
      <c r="AH68" s="39"/>
      <c r="AI68" s="39"/>
    </row>
    <row r="69" spans="2:35" s="14" customFormat="1" x14ac:dyDescent="0.2">
      <c r="B69" s="11">
        <v>59</v>
      </c>
      <c r="C69" s="15"/>
      <c r="D69" s="15"/>
      <c r="E69" s="15"/>
      <c r="F69" s="15"/>
      <c r="G69" s="15"/>
      <c r="H69" s="15"/>
      <c r="I69" s="15"/>
      <c r="J69" s="15"/>
      <c r="K69" s="15"/>
      <c r="L69" s="16"/>
      <c r="M69" s="15"/>
      <c r="N69" s="60"/>
      <c r="O69" s="16"/>
      <c r="P69" s="16"/>
      <c r="Q69" s="16"/>
      <c r="R69" s="16"/>
      <c r="S69" s="12">
        <f t="shared" si="1"/>
        <v>0</v>
      </c>
      <c r="T69" s="13"/>
      <c r="U69" s="13" t="e">
        <f>IF(#REF!&lt;=20,"A",IF(AND(#REF!&gt;20,#REF!&lt;=50),"B",IF(AND(#REF!&gt;50,#REF!&lt;=75),"C",IF(#REF!&gt;75,"D",0))))</f>
        <v>#REF!</v>
      </c>
      <c r="V69" s="15"/>
      <c r="W69" s="39"/>
      <c r="X69" s="39"/>
      <c r="Y69" s="39"/>
      <c r="Z69" s="39"/>
      <c r="AA69" s="39"/>
      <c r="AB69" s="39"/>
      <c r="AC69" s="39"/>
      <c r="AD69" s="39"/>
      <c r="AE69" s="39"/>
      <c r="AF69" s="39"/>
      <c r="AG69" s="39"/>
      <c r="AH69" s="39"/>
      <c r="AI69" s="39"/>
    </row>
    <row r="70" spans="2:35" x14ac:dyDescent="0.2">
      <c r="B70" s="11">
        <v>60</v>
      </c>
      <c r="C70" s="15"/>
      <c r="D70" s="15"/>
      <c r="E70" s="15"/>
      <c r="F70" s="15"/>
      <c r="G70" s="15"/>
      <c r="H70" s="15"/>
      <c r="I70" s="15"/>
      <c r="J70" s="15"/>
      <c r="K70" s="15"/>
      <c r="L70" s="16"/>
      <c r="M70" s="15"/>
      <c r="N70" s="60"/>
      <c r="O70" s="16"/>
      <c r="P70" s="16"/>
      <c r="Q70" s="16"/>
      <c r="R70" s="16"/>
      <c r="S70" s="12">
        <f t="shared" si="1"/>
        <v>0</v>
      </c>
      <c r="T70" s="13"/>
      <c r="U70" s="13" t="e">
        <f>IF(#REF!&lt;=20,"A",IF(AND(#REF!&gt;20,#REF!&lt;=50),"B",IF(AND(#REF!&gt;50,#REF!&lt;=75),"C",IF(#REF!&gt;75,"D",0))))</f>
        <v>#REF!</v>
      </c>
      <c r="V70" s="15"/>
    </row>
    <row r="71" spans="2:35" x14ac:dyDescent="0.2">
      <c r="B71" s="11">
        <v>61</v>
      </c>
      <c r="C71" s="15"/>
      <c r="D71" s="15"/>
      <c r="E71" s="15"/>
      <c r="F71" s="15"/>
      <c r="G71" s="15"/>
      <c r="H71" s="15"/>
      <c r="I71" s="15"/>
      <c r="J71" s="15"/>
      <c r="K71" s="15"/>
      <c r="L71" s="16"/>
      <c r="M71" s="15"/>
      <c r="N71" s="60"/>
      <c r="O71" s="16"/>
      <c r="P71" s="16"/>
      <c r="Q71" s="16"/>
      <c r="R71" s="16"/>
      <c r="S71" s="12">
        <f t="shared" si="1"/>
        <v>0</v>
      </c>
      <c r="T71" s="13"/>
      <c r="U71" s="13" t="e">
        <f>IF(#REF!&lt;=20,"A",IF(AND(#REF!&gt;20,#REF!&lt;=50),"B",IF(AND(#REF!&gt;50,#REF!&lt;=75),"C",IF(#REF!&gt;75,"D",0))))</f>
        <v>#REF!</v>
      </c>
      <c r="V71" s="15"/>
    </row>
    <row r="72" spans="2:35" x14ac:dyDescent="0.2">
      <c r="B72" s="11">
        <v>62</v>
      </c>
      <c r="C72" s="15"/>
      <c r="D72" s="15"/>
      <c r="E72" s="15"/>
      <c r="F72" s="15"/>
      <c r="G72" s="15"/>
      <c r="H72" s="15"/>
      <c r="I72" s="15"/>
      <c r="J72" s="15"/>
      <c r="K72" s="15"/>
      <c r="L72" s="16"/>
      <c r="M72" s="15"/>
      <c r="N72" s="60"/>
      <c r="O72" s="16"/>
      <c r="P72" s="16"/>
      <c r="Q72" s="16"/>
      <c r="R72" s="16"/>
      <c r="S72" s="12">
        <f t="shared" si="1"/>
        <v>0</v>
      </c>
      <c r="T72" s="13"/>
      <c r="U72" s="13" t="e">
        <f>IF(#REF!&lt;=20,"A",IF(AND(#REF!&gt;20,#REF!&lt;=50),"B",IF(AND(#REF!&gt;50,#REF!&lt;=75),"C",IF(#REF!&gt;75,"D",0))))</f>
        <v>#REF!</v>
      </c>
      <c r="V72" s="15"/>
    </row>
    <row r="73" spans="2:35" x14ac:dyDescent="0.2">
      <c r="B73" s="11">
        <v>63</v>
      </c>
      <c r="C73" s="15"/>
      <c r="D73" s="15"/>
      <c r="E73" s="15"/>
      <c r="F73" s="15"/>
      <c r="G73" s="15"/>
      <c r="H73" s="15"/>
      <c r="I73" s="15"/>
      <c r="J73" s="15"/>
      <c r="K73" s="15"/>
      <c r="L73" s="16"/>
      <c r="M73" s="15"/>
      <c r="N73" s="60"/>
      <c r="O73" s="16"/>
      <c r="P73" s="16"/>
      <c r="Q73" s="16"/>
      <c r="R73" s="16"/>
      <c r="S73" s="12">
        <f t="shared" si="1"/>
        <v>0</v>
      </c>
      <c r="T73" s="13"/>
      <c r="U73" s="13" t="e">
        <f>IF(#REF!&lt;=20,"A",IF(AND(#REF!&gt;20,#REF!&lt;=50),"B",IF(AND(#REF!&gt;50,#REF!&lt;=75),"C",IF(#REF!&gt;75,"D",0))))</f>
        <v>#REF!</v>
      </c>
      <c r="V73" s="15"/>
    </row>
    <row r="74" spans="2:35" x14ac:dyDescent="0.2">
      <c r="B74" s="11">
        <v>64</v>
      </c>
      <c r="C74" s="15"/>
      <c r="D74" s="15"/>
      <c r="E74" s="15"/>
      <c r="F74" s="15"/>
      <c r="G74" s="15"/>
      <c r="H74" s="15"/>
      <c r="I74" s="15"/>
      <c r="J74" s="15"/>
      <c r="K74" s="15"/>
      <c r="L74" s="16"/>
      <c r="M74" s="15"/>
      <c r="N74" s="60"/>
      <c r="O74" s="16"/>
      <c r="P74" s="16"/>
      <c r="Q74" s="16"/>
      <c r="R74" s="16"/>
      <c r="S74" s="12">
        <f t="shared" si="1"/>
        <v>0</v>
      </c>
      <c r="T74" s="13"/>
      <c r="U74" s="13" t="e">
        <f>IF(#REF!&lt;=20,"A",IF(AND(#REF!&gt;20,#REF!&lt;=50),"B",IF(AND(#REF!&gt;50,#REF!&lt;=75),"C",IF(#REF!&gt;75,"D",0))))</f>
        <v>#REF!</v>
      </c>
      <c r="V74" s="15"/>
    </row>
    <row r="75" spans="2:35" x14ac:dyDescent="0.2">
      <c r="B75" s="11">
        <v>65</v>
      </c>
      <c r="C75" s="15"/>
      <c r="D75" s="15"/>
      <c r="E75" s="15"/>
      <c r="F75" s="15"/>
      <c r="G75" s="15"/>
      <c r="H75" s="15"/>
      <c r="I75" s="15"/>
      <c r="J75" s="15"/>
      <c r="K75" s="15"/>
      <c r="L75" s="16"/>
      <c r="M75" s="15"/>
      <c r="N75" s="60"/>
      <c r="O75" s="16"/>
      <c r="P75" s="16"/>
      <c r="Q75" s="16"/>
      <c r="R75" s="16"/>
      <c r="S75" s="12">
        <f t="shared" si="1"/>
        <v>0</v>
      </c>
      <c r="T75" s="13"/>
      <c r="U75" s="13" t="e">
        <f>IF(#REF!&lt;=20,"A",IF(AND(#REF!&gt;20,#REF!&lt;=50),"B",IF(AND(#REF!&gt;50,#REF!&lt;=75),"C",IF(#REF!&gt;75,"D",0))))</f>
        <v>#REF!</v>
      </c>
      <c r="V75" s="15"/>
    </row>
    <row r="76" spans="2:35" x14ac:dyDescent="0.2">
      <c r="B76" s="11">
        <v>66</v>
      </c>
      <c r="C76" s="15"/>
      <c r="D76" s="15"/>
      <c r="E76" s="15"/>
      <c r="F76" s="15"/>
      <c r="G76" s="15"/>
      <c r="H76" s="15"/>
      <c r="I76" s="15"/>
      <c r="J76" s="15"/>
      <c r="K76" s="15"/>
      <c r="L76" s="16"/>
      <c r="M76" s="15"/>
      <c r="N76" s="60"/>
      <c r="O76" s="16"/>
      <c r="P76" s="16"/>
      <c r="Q76" s="16"/>
      <c r="R76" s="16"/>
      <c r="S76" s="12">
        <f t="shared" si="1"/>
        <v>0</v>
      </c>
      <c r="T76" s="13"/>
      <c r="U76" s="13" t="e">
        <f>IF(#REF!&lt;=20,"A",IF(AND(#REF!&gt;20,#REF!&lt;=50),"B",IF(AND(#REF!&gt;50,#REF!&lt;=75),"C",IF(#REF!&gt;75,"D",0))))</f>
        <v>#REF!</v>
      </c>
      <c r="V76" s="15"/>
    </row>
    <row r="77" spans="2:35" x14ac:dyDescent="0.2">
      <c r="B77" s="11">
        <v>67</v>
      </c>
      <c r="C77" s="15"/>
      <c r="D77" s="15"/>
      <c r="E77" s="15"/>
      <c r="F77" s="15"/>
      <c r="G77" s="15"/>
      <c r="H77" s="15"/>
      <c r="I77" s="15"/>
      <c r="J77" s="15"/>
      <c r="K77" s="15"/>
      <c r="L77" s="16"/>
      <c r="M77" s="15"/>
      <c r="N77" s="60"/>
      <c r="O77" s="16"/>
      <c r="P77" s="16"/>
      <c r="Q77" s="16"/>
      <c r="R77" s="16"/>
      <c r="S77" s="12">
        <f t="shared" si="1"/>
        <v>0</v>
      </c>
      <c r="T77" s="13"/>
      <c r="U77" s="13" t="e">
        <f>IF(#REF!&lt;=20,"A",IF(AND(#REF!&gt;20,#REF!&lt;=50),"B",IF(AND(#REF!&gt;50,#REF!&lt;=75),"C",IF(#REF!&gt;75,"D",0))))</f>
        <v>#REF!</v>
      </c>
      <c r="V77" s="15"/>
    </row>
    <row r="78" spans="2:35" x14ac:dyDescent="0.2">
      <c r="B78" s="11">
        <v>68</v>
      </c>
      <c r="C78" s="15"/>
      <c r="D78" s="15"/>
      <c r="E78" s="15"/>
      <c r="F78" s="15"/>
      <c r="G78" s="15"/>
      <c r="H78" s="15"/>
      <c r="I78" s="15"/>
      <c r="J78" s="15"/>
      <c r="K78" s="15"/>
      <c r="L78" s="16"/>
      <c r="M78" s="15"/>
      <c r="N78" s="60"/>
      <c r="O78" s="16"/>
      <c r="P78" s="16"/>
      <c r="Q78" s="16"/>
      <c r="R78" s="16"/>
      <c r="S78" s="12">
        <f t="shared" si="1"/>
        <v>0</v>
      </c>
      <c r="T78" s="13"/>
      <c r="U78" s="13" t="e">
        <f>IF(#REF!&lt;=20,"A",IF(AND(#REF!&gt;20,#REF!&lt;=50),"B",IF(AND(#REF!&gt;50,#REF!&lt;=75),"C",IF(#REF!&gt;75,"D",0))))</f>
        <v>#REF!</v>
      </c>
      <c r="V78" s="15"/>
    </row>
    <row r="79" spans="2:35" x14ac:dyDescent="0.2">
      <c r="B79" s="11">
        <v>69</v>
      </c>
      <c r="C79" s="15"/>
      <c r="D79" s="15"/>
      <c r="E79" s="15"/>
      <c r="F79" s="15"/>
      <c r="G79" s="15"/>
      <c r="H79" s="15"/>
      <c r="I79" s="15"/>
      <c r="J79" s="15"/>
      <c r="K79" s="15"/>
      <c r="L79" s="16"/>
      <c r="M79" s="15"/>
      <c r="N79" s="60"/>
      <c r="O79" s="16"/>
      <c r="P79" s="16"/>
      <c r="Q79" s="16"/>
      <c r="R79" s="16"/>
      <c r="S79" s="12">
        <f t="shared" si="1"/>
        <v>0</v>
      </c>
      <c r="T79" s="13"/>
      <c r="U79" s="13" t="e">
        <f>IF(#REF!&lt;=20,"A",IF(AND(#REF!&gt;20,#REF!&lt;=50),"B",IF(AND(#REF!&gt;50,#REF!&lt;=75),"C",IF(#REF!&gt;75,"D",0))))</f>
        <v>#REF!</v>
      </c>
      <c r="V79" s="15"/>
    </row>
    <row r="80" spans="2:35" x14ac:dyDescent="0.2">
      <c r="B80" s="11">
        <v>70</v>
      </c>
      <c r="C80" s="15"/>
      <c r="D80" s="15"/>
      <c r="E80" s="15"/>
      <c r="F80" s="15"/>
      <c r="G80" s="15"/>
      <c r="H80" s="15"/>
      <c r="I80" s="15"/>
      <c r="J80" s="15"/>
      <c r="K80" s="15"/>
      <c r="L80" s="16"/>
      <c r="M80" s="15"/>
      <c r="N80" s="60"/>
      <c r="O80" s="16"/>
      <c r="P80" s="16"/>
      <c r="Q80" s="16"/>
      <c r="R80" s="16"/>
      <c r="S80" s="12">
        <f t="shared" si="1"/>
        <v>0</v>
      </c>
      <c r="T80" s="13"/>
      <c r="U80" s="13" t="e">
        <f>IF(#REF!&lt;=20,"A",IF(AND(#REF!&gt;20,#REF!&lt;=50),"B",IF(AND(#REF!&gt;50,#REF!&lt;=75),"C",IF(#REF!&gt;75,"D",0))))</f>
        <v>#REF!</v>
      </c>
      <c r="V80" s="15"/>
    </row>
    <row r="81" spans="2:22" x14ac:dyDescent="0.2">
      <c r="B81" s="11">
        <v>71</v>
      </c>
      <c r="C81" s="15"/>
      <c r="D81" s="15"/>
      <c r="E81" s="15"/>
      <c r="F81" s="15"/>
      <c r="G81" s="15"/>
      <c r="H81" s="15"/>
      <c r="I81" s="15"/>
      <c r="J81" s="15"/>
      <c r="K81" s="15"/>
      <c r="L81" s="16"/>
      <c r="M81" s="15"/>
      <c r="N81" s="60"/>
      <c r="O81" s="16"/>
      <c r="P81" s="16"/>
      <c r="Q81" s="16"/>
      <c r="R81" s="16"/>
      <c r="S81" s="12">
        <f t="shared" si="1"/>
        <v>0</v>
      </c>
      <c r="T81" s="13"/>
      <c r="U81" s="13" t="e">
        <f>IF(#REF!&lt;=20,"A",IF(AND(#REF!&gt;20,#REF!&lt;=50),"B",IF(AND(#REF!&gt;50,#REF!&lt;=75),"C",IF(#REF!&gt;75,"D",0))))</f>
        <v>#REF!</v>
      </c>
      <c r="V81" s="15"/>
    </row>
    <row r="82" spans="2:22" x14ac:dyDescent="0.2">
      <c r="B82" s="11">
        <v>72</v>
      </c>
      <c r="C82" s="15"/>
      <c r="D82" s="15"/>
      <c r="E82" s="15"/>
      <c r="F82" s="15"/>
      <c r="G82" s="15"/>
      <c r="H82" s="15"/>
      <c r="I82" s="15"/>
      <c r="J82" s="15"/>
      <c r="K82" s="15"/>
      <c r="L82" s="16"/>
      <c r="M82" s="15"/>
      <c r="N82" s="60"/>
      <c r="O82" s="16"/>
      <c r="P82" s="16"/>
      <c r="Q82" s="16"/>
      <c r="R82" s="16"/>
      <c r="S82" s="12">
        <f t="shared" si="1"/>
        <v>0</v>
      </c>
      <c r="T82" s="13"/>
      <c r="U82" s="13" t="e">
        <f>IF(#REF!&lt;=20,"A",IF(AND(#REF!&gt;20,#REF!&lt;=50),"B",IF(AND(#REF!&gt;50,#REF!&lt;=75),"C",IF(#REF!&gt;75,"D",0))))</f>
        <v>#REF!</v>
      </c>
      <c r="V82" s="15"/>
    </row>
    <row r="83" spans="2:22" x14ac:dyDescent="0.2">
      <c r="B83" s="11">
        <v>73</v>
      </c>
      <c r="C83" s="15"/>
      <c r="D83" s="15"/>
      <c r="E83" s="15"/>
      <c r="F83" s="15"/>
      <c r="G83" s="15"/>
      <c r="H83" s="15"/>
      <c r="I83" s="15"/>
      <c r="J83" s="15"/>
      <c r="K83" s="15"/>
      <c r="L83" s="16"/>
      <c r="M83" s="15"/>
      <c r="N83" s="60"/>
      <c r="O83" s="16"/>
      <c r="P83" s="16"/>
      <c r="Q83" s="16"/>
      <c r="R83" s="16"/>
      <c r="S83" s="12">
        <f t="shared" si="1"/>
        <v>0</v>
      </c>
      <c r="T83" s="13"/>
      <c r="U83" s="13" t="e">
        <f>IF(#REF!&lt;=20,"A",IF(AND(#REF!&gt;20,#REF!&lt;=50),"B",IF(AND(#REF!&gt;50,#REF!&lt;=75),"C",IF(#REF!&gt;75,"D",0))))</f>
        <v>#REF!</v>
      </c>
      <c r="V83" s="15"/>
    </row>
    <row r="84" spans="2:22" x14ac:dyDescent="0.2">
      <c r="B84" s="11">
        <v>74</v>
      </c>
      <c r="C84" s="15"/>
      <c r="D84" s="15"/>
      <c r="E84" s="15"/>
      <c r="F84" s="15"/>
      <c r="G84" s="15"/>
      <c r="H84" s="15"/>
      <c r="I84" s="15"/>
      <c r="J84" s="15"/>
      <c r="K84" s="15"/>
      <c r="L84" s="16"/>
      <c r="M84" s="15"/>
      <c r="N84" s="60"/>
      <c r="O84" s="16"/>
      <c r="P84" s="16"/>
      <c r="Q84" s="16"/>
      <c r="R84" s="16"/>
      <c r="S84" s="12">
        <f t="shared" si="1"/>
        <v>0</v>
      </c>
      <c r="T84" s="13"/>
      <c r="U84" s="13" t="e">
        <f>IF(#REF!&lt;=20,"A",IF(AND(#REF!&gt;20,#REF!&lt;=50),"B",IF(AND(#REF!&gt;50,#REF!&lt;=75),"C",IF(#REF!&gt;75,"D",0))))</f>
        <v>#REF!</v>
      </c>
      <c r="V84" s="15"/>
    </row>
    <row r="85" spans="2:22" x14ac:dyDescent="0.2">
      <c r="B85" s="11">
        <v>75</v>
      </c>
      <c r="C85" s="15"/>
      <c r="D85" s="15"/>
      <c r="E85" s="15"/>
      <c r="F85" s="15"/>
      <c r="G85" s="15"/>
      <c r="H85" s="15"/>
      <c r="I85" s="15"/>
      <c r="J85" s="15"/>
      <c r="K85" s="15"/>
      <c r="L85" s="16"/>
      <c r="M85" s="15"/>
      <c r="N85" s="60"/>
      <c r="O85" s="16"/>
      <c r="P85" s="16"/>
      <c r="Q85" s="16"/>
      <c r="R85" s="16"/>
      <c r="S85" s="12">
        <f t="shared" si="1"/>
        <v>0</v>
      </c>
      <c r="T85" s="13"/>
      <c r="U85" s="13" t="e">
        <f>IF(#REF!&lt;=20,"A",IF(AND(#REF!&gt;20,#REF!&lt;=50),"B",IF(AND(#REF!&gt;50,#REF!&lt;=75),"C",IF(#REF!&gt;75,"D",0))))</f>
        <v>#REF!</v>
      </c>
      <c r="V85" s="15"/>
    </row>
    <row r="86" spans="2:22" x14ac:dyDescent="0.2">
      <c r="B86" s="11">
        <v>76</v>
      </c>
      <c r="C86" s="15"/>
      <c r="D86" s="15"/>
      <c r="E86" s="15"/>
      <c r="F86" s="15"/>
      <c r="G86" s="15"/>
      <c r="H86" s="15"/>
      <c r="I86" s="15"/>
      <c r="J86" s="15"/>
      <c r="K86" s="15"/>
      <c r="L86" s="16"/>
      <c r="M86" s="15"/>
      <c r="N86" s="60"/>
      <c r="O86" s="16"/>
      <c r="P86" s="16"/>
      <c r="Q86" s="16"/>
      <c r="R86" s="16"/>
      <c r="S86" s="12">
        <f t="shared" si="1"/>
        <v>0</v>
      </c>
      <c r="T86" s="13"/>
      <c r="U86" s="13" t="e">
        <f>IF(#REF!&lt;=20,"A",IF(AND(#REF!&gt;20,#REF!&lt;=50),"B",IF(AND(#REF!&gt;50,#REF!&lt;=75),"C",IF(#REF!&gt;75,"D",0))))</f>
        <v>#REF!</v>
      </c>
      <c r="V86" s="15"/>
    </row>
    <row r="87" spans="2:22" x14ac:dyDescent="0.2">
      <c r="B87" s="11">
        <v>77</v>
      </c>
      <c r="C87" s="15"/>
      <c r="D87" s="15"/>
      <c r="E87" s="15"/>
      <c r="F87" s="15"/>
      <c r="G87" s="15"/>
      <c r="H87" s="15"/>
      <c r="I87" s="15"/>
      <c r="J87" s="15"/>
      <c r="K87" s="15"/>
      <c r="L87" s="16"/>
      <c r="M87" s="15"/>
      <c r="N87" s="60"/>
      <c r="O87" s="16"/>
      <c r="P87" s="16"/>
      <c r="Q87" s="16"/>
      <c r="R87" s="16"/>
      <c r="S87" s="12">
        <f t="shared" si="1"/>
        <v>0</v>
      </c>
      <c r="T87" s="13"/>
      <c r="U87" s="13" t="e">
        <f>IF(#REF!&lt;=20,"A",IF(AND(#REF!&gt;20,#REF!&lt;=50),"B",IF(AND(#REF!&gt;50,#REF!&lt;=75),"C",IF(#REF!&gt;75,"D",0))))</f>
        <v>#REF!</v>
      </c>
      <c r="V87" s="15"/>
    </row>
    <row r="88" spans="2:22" x14ac:dyDescent="0.2">
      <c r="B88" s="11">
        <v>78</v>
      </c>
      <c r="C88" s="15"/>
      <c r="D88" s="15"/>
      <c r="E88" s="15"/>
      <c r="F88" s="15"/>
      <c r="G88" s="15"/>
      <c r="H88" s="15"/>
      <c r="I88" s="15"/>
      <c r="J88" s="15"/>
      <c r="K88" s="15"/>
      <c r="L88" s="16"/>
      <c r="M88" s="15"/>
      <c r="N88" s="60"/>
      <c r="O88" s="16"/>
      <c r="P88" s="16"/>
      <c r="Q88" s="16"/>
      <c r="R88" s="16"/>
      <c r="S88" s="12">
        <f t="shared" si="1"/>
        <v>0</v>
      </c>
      <c r="T88" s="13"/>
      <c r="U88" s="13" t="e">
        <f>IF(#REF!&lt;=20,"A",IF(AND(#REF!&gt;20,#REF!&lt;=50),"B",IF(AND(#REF!&gt;50,#REF!&lt;=75),"C",IF(#REF!&gt;75,"D",0))))</f>
        <v>#REF!</v>
      </c>
      <c r="V88" s="15"/>
    </row>
    <row r="89" spans="2:22" x14ac:dyDescent="0.2">
      <c r="B89" s="11">
        <v>79</v>
      </c>
      <c r="C89" s="15"/>
      <c r="D89" s="15"/>
      <c r="E89" s="15"/>
      <c r="F89" s="15"/>
      <c r="G89" s="15"/>
      <c r="H89" s="15"/>
      <c r="I89" s="15"/>
      <c r="J89" s="15"/>
      <c r="K89" s="15"/>
      <c r="L89" s="16"/>
      <c r="M89" s="15"/>
      <c r="N89" s="60"/>
      <c r="O89" s="16"/>
      <c r="P89" s="16"/>
      <c r="Q89" s="16"/>
      <c r="R89" s="16"/>
      <c r="S89" s="12">
        <f t="shared" si="1"/>
        <v>0</v>
      </c>
      <c r="T89" s="13"/>
      <c r="U89" s="13" t="e">
        <f>IF(#REF!&lt;=20,"A",IF(AND(#REF!&gt;20,#REF!&lt;=50),"B",IF(AND(#REF!&gt;50,#REF!&lt;=75),"C",IF(#REF!&gt;75,"D",0))))</f>
        <v>#REF!</v>
      </c>
      <c r="V89" s="15"/>
    </row>
    <row r="90" spans="2:22" x14ac:dyDescent="0.2">
      <c r="B90" s="11">
        <v>80</v>
      </c>
      <c r="C90" s="15"/>
      <c r="D90" s="15"/>
      <c r="E90" s="15"/>
      <c r="F90" s="15"/>
      <c r="G90" s="15"/>
      <c r="H90" s="15"/>
      <c r="I90" s="15"/>
      <c r="J90" s="15"/>
      <c r="K90" s="15"/>
      <c r="L90" s="16"/>
      <c r="M90" s="15"/>
      <c r="N90" s="60"/>
      <c r="O90" s="16"/>
      <c r="P90" s="16"/>
      <c r="Q90" s="16"/>
      <c r="R90" s="16"/>
      <c r="S90" s="12">
        <f t="shared" si="1"/>
        <v>0</v>
      </c>
      <c r="T90" s="13"/>
      <c r="U90" s="13" t="e">
        <f>IF(#REF!&lt;=20,"A",IF(AND(#REF!&gt;20,#REF!&lt;=50),"B",IF(AND(#REF!&gt;50,#REF!&lt;=75),"C",IF(#REF!&gt;75,"D",0))))</f>
        <v>#REF!</v>
      </c>
      <c r="V90" s="15"/>
    </row>
    <row r="91" spans="2:22" x14ac:dyDescent="0.2">
      <c r="B91" s="11">
        <v>81</v>
      </c>
      <c r="C91" s="15"/>
      <c r="D91" s="15"/>
      <c r="E91" s="15"/>
      <c r="F91" s="15"/>
      <c r="G91" s="15"/>
      <c r="H91" s="15"/>
      <c r="I91" s="15"/>
      <c r="J91" s="15"/>
      <c r="K91" s="15"/>
      <c r="L91" s="16"/>
      <c r="M91" s="15"/>
      <c r="N91" s="60"/>
      <c r="O91" s="16"/>
      <c r="P91" s="16"/>
      <c r="Q91" s="16"/>
      <c r="R91" s="16"/>
      <c r="S91" s="12">
        <f t="shared" si="1"/>
        <v>0</v>
      </c>
      <c r="T91" s="13"/>
      <c r="U91" s="13" t="e">
        <f>IF(#REF!&lt;=20,"A",IF(AND(#REF!&gt;20,#REF!&lt;=50),"B",IF(AND(#REF!&gt;50,#REF!&lt;=75),"C",IF(#REF!&gt;75,"D",0))))</f>
        <v>#REF!</v>
      </c>
      <c r="V91" s="15"/>
    </row>
    <row r="92" spans="2:22" x14ac:dyDescent="0.2">
      <c r="B92" s="11">
        <v>82</v>
      </c>
      <c r="C92" s="15"/>
      <c r="D92" s="15"/>
      <c r="E92" s="15"/>
      <c r="F92" s="15"/>
      <c r="G92" s="15"/>
      <c r="H92" s="15"/>
      <c r="I92" s="15"/>
      <c r="J92" s="15"/>
      <c r="K92" s="15"/>
      <c r="L92" s="16"/>
      <c r="M92" s="15"/>
      <c r="N92" s="60"/>
      <c r="O92" s="16"/>
      <c r="P92" s="16"/>
      <c r="Q92" s="16"/>
      <c r="R92" s="16"/>
      <c r="S92" s="12">
        <f t="shared" si="1"/>
        <v>0</v>
      </c>
      <c r="T92" s="13"/>
      <c r="U92" s="13" t="e">
        <f>IF(#REF!&lt;=20,"A",IF(AND(#REF!&gt;20,#REF!&lt;=50),"B",IF(AND(#REF!&gt;50,#REF!&lt;=75),"C",IF(#REF!&gt;75,"D",0))))</f>
        <v>#REF!</v>
      </c>
      <c r="V92" s="15"/>
    </row>
    <row r="93" spans="2:22" x14ac:dyDescent="0.2">
      <c r="B93" s="11">
        <v>83</v>
      </c>
      <c r="C93" s="15"/>
      <c r="D93" s="15"/>
      <c r="E93" s="15"/>
      <c r="F93" s="15"/>
      <c r="G93" s="15"/>
      <c r="H93" s="15"/>
      <c r="I93" s="15"/>
      <c r="J93" s="15"/>
      <c r="K93" s="15"/>
      <c r="L93" s="16"/>
      <c r="M93" s="15"/>
      <c r="N93" s="60"/>
      <c r="O93" s="16"/>
      <c r="P93" s="16"/>
      <c r="Q93" s="16"/>
      <c r="R93" s="16"/>
      <c r="S93" s="12">
        <f t="shared" si="1"/>
        <v>0</v>
      </c>
      <c r="T93" s="13"/>
      <c r="U93" s="13" t="e">
        <f>IF(#REF!&lt;=20,"A",IF(AND(#REF!&gt;20,#REF!&lt;=50),"B",IF(AND(#REF!&gt;50,#REF!&lt;=75),"C",IF(#REF!&gt;75,"D",0))))</f>
        <v>#REF!</v>
      </c>
      <c r="V93" s="15"/>
    </row>
    <row r="94" spans="2:22" x14ac:dyDescent="0.2">
      <c r="B94" s="11">
        <v>84</v>
      </c>
      <c r="C94" s="15"/>
      <c r="D94" s="15"/>
      <c r="E94" s="15"/>
      <c r="F94" s="15"/>
      <c r="G94" s="15"/>
      <c r="H94" s="15"/>
      <c r="I94" s="15"/>
      <c r="J94" s="15"/>
      <c r="K94" s="15"/>
      <c r="L94" s="16"/>
      <c r="M94" s="15"/>
      <c r="N94" s="60"/>
      <c r="O94" s="16"/>
      <c r="P94" s="16"/>
      <c r="Q94" s="16"/>
      <c r="R94" s="16"/>
      <c r="S94" s="12">
        <f t="shared" si="1"/>
        <v>0</v>
      </c>
      <c r="T94" s="13"/>
      <c r="U94" s="13" t="e">
        <f>IF(#REF!&lt;=20,"A",IF(AND(#REF!&gt;20,#REF!&lt;=50),"B",IF(AND(#REF!&gt;50,#REF!&lt;=75),"C",IF(#REF!&gt;75,"D",0))))</f>
        <v>#REF!</v>
      </c>
      <c r="V94" s="15"/>
    </row>
    <row r="95" spans="2:22" x14ac:dyDescent="0.2">
      <c r="B95" s="11">
        <v>85</v>
      </c>
      <c r="C95" s="15"/>
      <c r="D95" s="15"/>
      <c r="E95" s="15"/>
      <c r="F95" s="15"/>
      <c r="G95" s="15"/>
      <c r="H95" s="15"/>
      <c r="I95" s="15"/>
      <c r="J95" s="15"/>
      <c r="K95" s="15"/>
      <c r="L95" s="16"/>
      <c r="M95" s="15"/>
      <c r="N95" s="60"/>
      <c r="O95" s="16"/>
      <c r="P95" s="16"/>
      <c r="Q95" s="16"/>
      <c r="R95" s="16"/>
      <c r="S95" s="12">
        <f t="shared" si="1"/>
        <v>0</v>
      </c>
      <c r="T95" s="13"/>
      <c r="U95" s="13" t="e">
        <f>IF(#REF!&lt;=20,"A",IF(AND(#REF!&gt;20,#REF!&lt;=50),"B",IF(AND(#REF!&gt;50,#REF!&lt;=75),"C",IF(#REF!&gt;75,"D",0))))</f>
        <v>#REF!</v>
      </c>
      <c r="V95" s="15"/>
    </row>
    <row r="96" spans="2:22" x14ac:dyDescent="0.2">
      <c r="B96" s="11">
        <v>86</v>
      </c>
      <c r="C96" s="15"/>
      <c r="D96" s="15"/>
      <c r="E96" s="15"/>
      <c r="F96" s="15"/>
      <c r="G96" s="15"/>
      <c r="H96" s="15"/>
      <c r="I96" s="15"/>
      <c r="J96" s="15"/>
      <c r="K96" s="15"/>
      <c r="L96" s="16"/>
      <c r="M96" s="15"/>
      <c r="N96" s="60"/>
      <c r="O96" s="16"/>
      <c r="P96" s="16"/>
      <c r="Q96" s="16"/>
      <c r="R96" s="16"/>
      <c r="S96" s="12">
        <f t="shared" si="1"/>
        <v>0</v>
      </c>
      <c r="T96" s="13"/>
      <c r="U96" s="13" t="e">
        <f>IF(#REF!&lt;=20,"A",IF(AND(#REF!&gt;20,#REF!&lt;=50),"B",IF(AND(#REF!&gt;50,#REF!&lt;=75),"C",IF(#REF!&gt;75,"D",0))))</f>
        <v>#REF!</v>
      </c>
      <c r="V96" s="15"/>
    </row>
    <row r="97" spans="2:22" x14ac:dyDescent="0.2">
      <c r="B97" s="11">
        <v>87</v>
      </c>
      <c r="C97" s="15"/>
      <c r="D97" s="15"/>
      <c r="E97" s="15"/>
      <c r="F97" s="15"/>
      <c r="G97" s="15"/>
      <c r="H97" s="15"/>
      <c r="I97" s="15"/>
      <c r="J97" s="15"/>
      <c r="K97" s="15"/>
      <c r="L97" s="16"/>
      <c r="M97" s="15"/>
      <c r="N97" s="60"/>
      <c r="O97" s="16"/>
      <c r="P97" s="16"/>
      <c r="Q97" s="16"/>
      <c r="R97" s="16"/>
      <c r="S97" s="12">
        <f t="shared" si="1"/>
        <v>0</v>
      </c>
      <c r="T97" s="13"/>
      <c r="U97" s="13" t="e">
        <f>IF(#REF!&lt;=20,"A",IF(AND(#REF!&gt;20,#REF!&lt;=50),"B",IF(AND(#REF!&gt;50,#REF!&lt;=75),"C",IF(#REF!&gt;75,"D",0))))</f>
        <v>#REF!</v>
      </c>
      <c r="V97" s="15"/>
    </row>
    <row r="98" spans="2:22" x14ac:dyDescent="0.2">
      <c r="B98" s="11">
        <v>88</v>
      </c>
      <c r="C98" s="15"/>
      <c r="D98" s="15"/>
      <c r="E98" s="15"/>
      <c r="F98" s="15"/>
      <c r="G98" s="15"/>
      <c r="H98" s="15"/>
      <c r="I98" s="15"/>
      <c r="J98" s="15"/>
      <c r="K98" s="15"/>
      <c r="L98" s="16"/>
      <c r="M98" s="15"/>
      <c r="N98" s="60"/>
      <c r="O98" s="16"/>
      <c r="P98" s="16"/>
      <c r="Q98" s="16"/>
      <c r="R98" s="16"/>
      <c r="S98" s="12">
        <f t="shared" si="1"/>
        <v>0</v>
      </c>
      <c r="T98" s="13"/>
      <c r="U98" s="13" t="e">
        <f>IF(#REF!&lt;=20,"A",IF(AND(#REF!&gt;20,#REF!&lt;=50),"B",IF(AND(#REF!&gt;50,#REF!&lt;=75),"C",IF(#REF!&gt;75,"D",0))))</f>
        <v>#REF!</v>
      </c>
      <c r="V98" s="15"/>
    </row>
    <row r="99" spans="2:22" x14ac:dyDescent="0.2">
      <c r="B99" s="11">
        <v>89</v>
      </c>
      <c r="C99" s="15"/>
      <c r="D99" s="15"/>
      <c r="E99" s="15"/>
      <c r="F99" s="15"/>
      <c r="G99" s="15"/>
      <c r="H99" s="15"/>
      <c r="I99" s="15"/>
      <c r="J99" s="15"/>
      <c r="K99" s="15"/>
      <c r="L99" s="16"/>
      <c r="M99" s="15"/>
      <c r="N99" s="60"/>
      <c r="O99" s="16"/>
      <c r="P99" s="16"/>
      <c r="Q99" s="16"/>
      <c r="R99" s="16"/>
      <c r="S99" s="12">
        <f t="shared" si="1"/>
        <v>0</v>
      </c>
      <c r="T99" s="13"/>
      <c r="U99" s="13" t="e">
        <f>IF(#REF!&lt;=20,"A",IF(AND(#REF!&gt;20,#REF!&lt;=50),"B",IF(AND(#REF!&gt;50,#REF!&lt;=75),"C",IF(#REF!&gt;75,"D",0))))</f>
        <v>#REF!</v>
      </c>
      <c r="V99" s="15"/>
    </row>
    <row r="100" spans="2:22" x14ac:dyDescent="0.2">
      <c r="B100" s="11">
        <v>90</v>
      </c>
      <c r="C100" s="15"/>
      <c r="D100" s="15"/>
      <c r="E100" s="15"/>
      <c r="F100" s="15"/>
      <c r="G100" s="15"/>
      <c r="H100" s="15"/>
      <c r="I100" s="15"/>
      <c r="J100" s="15"/>
      <c r="K100" s="15"/>
      <c r="L100" s="16"/>
      <c r="M100" s="15"/>
      <c r="N100" s="60"/>
      <c r="O100" s="16"/>
      <c r="P100" s="16"/>
      <c r="Q100" s="16"/>
      <c r="R100" s="16"/>
      <c r="S100" s="12">
        <f t="shared" si="1"/>
        <v>0</v>
      </c>
      <c r="T100" s="13"/>
      <c r="U100" s="13" t="e">
        <f>IF(#REF!&lt;=20,"A",IF(AND(#REF!&gt;20,#REF!&lt;=50),"B",IF(AND(#REF!&gt;50,#REF!&lt;=75),"C",IF(#REF!&gt;75,"D",0))))</f>
        <v>#REF!</v>
      </c>
      <c r="V100" s="15"/>
    </row>
    <row r="101" spans="2:22" x14ac:dyDescent="0.2">
      <c r="B101" s="11">
        <v>91</v>
      </c>
      <c r="C101" s="15"/>
      <c r="D101" s="15"/>
      <c r="E101" s="15"/>
      <c r="F101" s="15"/>
      <c r="G101" s="15"/>
      <c r="H101" s="15"/>
      <c r="I101" s="15"/>
      <c r="J101" s="15"/>
      <c r="K101" s="15"/>
      <c r="L101" s="16"/>
      <c r="M101" s="15"/>
      <c r="N101" s="60"/>
      <c r="O101" s="16"/>
      <c r="P101" s="16"/>
      <c r="Q101" s="16"/>
      <c r="R101" s="16"/>
      <c r="S101" s="12">
        <f t="shared" si="1"/>
        <v>0</v>
      </c>
      <c r="T101" s="13"/>
      <c r="U101" s="13" t="e">
        <f>IF(#REF!&lt;=20,"A",IF(AND(#REF!&gt;20,#REF!&lt;=50),"B",IF(AND(#REF!&gt;50,#REF!&lt;=75),"C",IF(#REF!&gt;75,"D",0))))</f>
        <v>#REF!</v>
      </c>
      <c r="V101" s="15"/>
    </row>
    <row r="102" spans="2:22" x14ac:dyDescent="0.2">
      <c r="B102" s="11">
        <v>92</v>
      </c>
      <c r="C102" s="15"/>
      <c r="D102" s="15"/>
      <c r="E102" s="15"/>
      <c r="F102" s="15"/>
      <c r="G102" s="15"/>
      <c r="H102" s="15"/>
      <c r="I102" s="15"/>
      <c r="J102" s="15"/>
      <c r="K102" s="15"/>
      <c r="L102" s="16"/>
      <c r="M102" s="15"/>
      <c r="N102" s="60"/>
      <c r="O102" s="16"/>
      <c r="P102" s="16"/>
      <c r="Q102" s="16"/>
      <c r="R102" s="16"/>
      <c r="S102" s="12">
        <f t="shared" si="1"/>
        <v>0</v>
      </c>
      <c r="T102" s="13"/>
      <c r="U102" s="13" t="e">
        <f>IF(#REF!&lt;=20,"A",IF(AND(#REF!&gt;20,#REF!&lt;=50),"B",IF(AND(#REF!&gt;50,#REF!&lt;=75),"C",IF(#REF!&gt;75,"D",0))))</f>
        <v>#REF!</v>
      </c>
      <c r="V102" s="15"/>
    </row>
    <row r="103" spans="2:22" x14ac:dyDescent="0.2">
      <c r="B103" s="11">
        <v>93</v>
      </c>
      <c r="C103" s="15"/>
      <c r="D103" s="15"/>
      <c r="E103" s="15"/>
      <c r="F103" s="15"/>
      <c r="G103" s="15"/>
      <c r="H103" s="15"/>
      <c r="I103" s="15"/>
      <c r="J103" s="15"/>
      <c r="K103" s="15"/>
      <c r="L103" s="16"/>
      <c r="M103" s="15"/>
      <c r="N103" s="60"/>
      <c r="O103" s="16"/>
      <c r="P103" s="16"/>
      <c r="Q103" s="16"/>
      <c r="R103" s="16"/>
      <c r="S103" s="12">
        <f t="shared" si="1"/>
        <v>0</v>
      </c>
      <c r="T103" s="13"/>
      <c r="U103" s="13" t="e">
        <f>IF(#REF!&lt;=20,"A",IF(AND(#REF!&gt;20,#REF!&lt;=50),"B",IF(AND(#REF!&gt;50,#REF!&lt;=75),"C",IF(#REF!&gt;75,"D",0))))</f>
        <v>#REF!</v>
      </c>
      <c r="V103" s="15"/>
    </row>
    <row r="104" spans="2:22" x14ac:dyDescent="0.2">
      <c r="B104" s="11">
        <v>94</v>
      </c>
      <c r="C104" s="15"/>
      <c r="D104" s="15"/>
      <c r="E104" s="15"/>
      <c r="F104" s="15"/>
      <c r="G104" s="15"/>
      <c r="H104" s="15"/>
      <c r="I104" s="15"/>
      <c r="J104" s="15"/>
      <c r="K104" s="15"/>
      <c r="L104" s="16"/>
      <c r="M104" s="15"/>
      <c r="N104" s="60"/>
      <c r="O104" s="16"/>
      <c r="P104" s="16"/>
      <c r="Q104" s="16"/>
      <c r="R104" s="16"/>
      <c r="S104" s="12">
        <f t="shared" si="1"/>
        <v>0</v>
      </c>
      <c r="T104" s="13"/>
      <c r="U104" s="13" t="e">
        <f>IF(#REF!&lt;=20,"A",IF(AND(#REF!&gt;20,#REF!&lt;=50),"B",IF(AND(#REF!&gt;50,#REF!&lt;=75),"C",IF(#REF!&gt;75,"D",0))))</f>
        <v>#REF!</v>
      </c>
      <c r="V104" s="15"/>
    </row>
    <row r="105" spans="2:22" x14ac:dyDescent="0.2">
      <c r="B105" s="11">
        <v>95</v>
      </c>
      <c r="C105" s="15"/>
      <c r="D105" s="15"/>
      <c r="E105" s="15"/>
      <c r="F105" s="15"/>
      <c r="G105" s="15"/>
      <c r="H105" s="15"/>
      <c r="I105" s="15"/>
      <c r="J105" s="15"/>
      <c r="K105" s="15"/>
      <c r="L105" s="16"/>
      <c r="M105" s="15"/>
      <c r="N105" s="60"/>
      <c r="O105" s="16"/>
      <c r="P105" s="16"/>
      <c r="Q105" s="16"/>
      <c r="R105" s="16"/>
      <c r="S105" s="12">
        <f t="shared" si="1"/>
        <v>0</v>
      </c>
      <c r="T105" s="13"/>
      <c r="U105" s="13" t="e">
        <f>IF(#REF!&lt;=20,"A",IF(AND(#REF!&gt;20,#REF!&lt;=50),"B",IF(AND(#REF!&gt;50,#REF!&lt;=75),"C",IF(#REF!&gt;75,"D",0))))</f>
        <v>#REF!</v>
      </c>
      <c r="V105" s="15"/>
    </row>
    <row r="106" spans="2:22" x14ac:dyDescent="0.2">
      <c r="B106" s="11">
        <v>96</v>
      </c>
      <c r="C106" s="15"/>
      <c r="D106" s="15"/>
      <c r="E106" s="15"/>
      <c r="F106" s="15"/>
      <c r="G106" s="15"/>
      <c r="H106" s="15"/>
      <c r="I106" s="15"/>
      <c r="J106" s="15"/>
      <c r="K106" s="15"/>
      <c r="L106" s="16"/>
      <c r="M106" s="15"/>
      <c r="N106" s="60"/>
      <c r="O106" s="16"/>
      <c r="P106" s="16"/>
      <c r="Q106" s="16"/>
      <c r="R106" s="16"/>
      <c r="S106" s="12">
        <f t="shared" si="1"/>
        <v>0</v>
      </c>
      <c r="T106" s="13"/>
      <c r="U106" s="13" t="e">
        <f>IF(#REF!&lt;=20,"A",IF(AND(#REF!&gt;20,#REF!&lt;=50),"B",IF(AND(#REF!&gt;50,#REF!&lt;=75),"C",IF(#REF!&gt;75,"D",0))))</f>
        <v>#REF!</v>
      </c>
      <c r="V106" s="15"/>
    </row>
    <row r="107" spans="2:22" x14ac:dyDescent="0.2">
      <c r="B107" s="11">
        <v>97</v>
      </c>
      <c r="C107" s="15"/>
      <c r="D107" s="15"/>
      <c r="E107" s="15"/>
      <c r="F107" s="15"/>
      <c r="G107" s="15"/>
      <c r="H107" s="15"/>
      <c r="I107" s="15"/>
      <c r="J107" s="15"/>
      <c r="K107" s="15"/>
      <c r="L107" s="16"/>
      <c r="M107" s="15"/>
      <c r="N107" s="60"/>
      <c r="O107" s="16"/>
      <c r="P107" s="16"/>
      <c r="Q107" s="16"/>
      <c r="R107" s="16"/>
      <c r="S107" s="12">
        <f t="shared" si="1"/>
        <v>0</v>
      </c>
      <c r="T107" s="13"/>
      <c r="U107" s="13" t="e">
        <f>IF(#REF!&lt;=20,"A",IF(AND(#REF!&gt;20,#REF!&lt;=50),"B",IF(AND(#REF!&gt;50,#REF!&lt;=75),"C",IF(#REF!&gt;75,"D",0))))</f>
        <v>#REF!</v>
      </c>
      <c r="V107" s="15"/>
    </row>
    <row r="108" spans="2:22" x14ac:dyDescent="0.2">
      <c r="B108" s="11">
        <v>98</v>
      </c>
      <c r="C108" s="15"/>
      <c r="D108" s="15"/>
      <c r="E108" s="15"/>
      <c r="F108" s="15"/>
      <c r="G108" s="15"/>
      <c r="H108" s="15"/>
      <c r="I108" s="15"/>
      <c r="J108" s="15"/>
      <c r="K108" s="15"/>
      <c r="L108" s="16"/>
      <c r="M108" s="15"/>
      <c r="N108" s="60"/>
      <c r="O108" s="16"/>
      <c r="P108" s="16"/>
      <c r="Q108" s="16"/>
      <c r="R108" s="16"/>
      <c r="S108" s="12">
        <f t="shared" si="1"/>
        <v>0</v>
      </c>
      <c r="T108" s="13"/>
      <c r="U108" s="13" t="e">
        <f>IF(#REF!&lt;=20,"A",IF(AND(#REF!&gt;20,#REF!&lt;=50),"B",IF(AND(#REF!&gt;50,#REF!&lt;=75),"C",IF(#REF!&gt;75,"D",0))))</f>
        <v>#REF!</v>
      </c>
      <c r="V108" s="15"/>
    </row>
    <row r="109" spans="2:22" x14ac:dyDescent="0.2">
      <c r="B109" s="11">
        <v>99</v>
      </c>
      <c r="C109" s="15"/>
      <c r="D109" s="15"/>
      <c r="E109" s="15"/>
      <c r="F109" s="15"/>
      <c r="G109" s="15"/>
      <c r="H109" s="15"/>
      <c r="I109" s="15"/>
      <c r="J109" s="15"/>
      <c r="K109" s="15"/>
      <c r="L109" s="16"/>
      <c r="M109" s="15"/>
      <c r="N109" s="60"/>
      <c r="O109" s="16"/>
      <c r="P109" s="16"/>
      <c r="Q109" s="16"/>
      <c r="R109" s="16"/>
      <c r="S109" s="12">
        <f t="shared" si="1"/>
        <v>0</v>
      </c>
      <c r="T109" s="13"/>
      <c r="U109" s="13" t="e">
        <f>IF(#REF!&lt;=20,"A",IF(AND(#REF!&gt;20,#REF!&lt;=50),"B",IF(AND(#REF!&gt;50,#REF!&lt;=75),"C",IF(#REF!&gt;75,"D",0))))</f>
        <v>#REF!</v>
      </c>
      <c r="V109" s="15"/>
    </row>
    <row r="110" spans="2:22" x14ac:dyDescent="0.2">
      <c r="B110" s="11">
        <v>100</v>
      </c>
      <c r="C110" s="15"/>
      <c r="D110" s="15"/>
      <c r="E110" s="15"/>
      <c r="F110" s="15"/>
      <c r="G110" s="15"/>
      <c r="H110" s="15"/>
      <c r="I110" s="15"/>
      <c r="J110" s="15"/>
      <c r="K110" s="15"/>
      <c r="L110" s="16"/>
      <c r="M110" s="15"/>
      <c r="N110" s="60"/>
      <c r="O110" s="16"/>
      <c r="P110" s="16"/>
      <c r="Q110" s="16"/>
      <c r="R110" s="16"/>
      <c r="S110" s="12">
        <f t="shared" si="1"/>
        <v>0</v>
      </c>
      <c r="T110" s="13"/>
      <c r="U110" s="13" t="e">
        <f>IF(#REF!&lt;=20,"A",IF(AND(#REF!&gt;20,#REF!&lt;=50),"B",IF(AND(#REF!&gt;50,#REF!&lt;=75),"C",IF(#REF!&gt;75,"D",0))))</f>
        <v>#REF!</v>
      </c>
      <c r="V110" s="15"/>
    </row>
    <row r="111" spans="2:22" x14ac:dyDescent="0.2">
      <c r="B111" s="11">
        <v>101</v>
      </c>
      <c r="C111" s="15"/>
      <c r="D111" s="15"/>
      <c r="E111" s="15"/>
      <c r="F111" s="15"/>
      <c r="G111" s="15"/>
      <c r="H111" s="15"/>
      <c r="I111" s="15"/>
      <c r="J111" s="15"/>
      <c r="K111" s="15"/>
      <c r="L111" s="16"/>
      <c r="M111" s="15"/>
      <c r="N111" s="60"/>
      <c r="O111" s="16"/>
      <c r="P111" s="16"/>
      <c r="Q111" s="16"/>
      <c r="R111" s="16"/>
      <c r="S111" s="12">
        <f t="shared" si="1"/>
        <v>0</v>
      </c>
      <c r="T111" s="13"/>
      <c r="U111" s="13" t="e">
        <f>IF(#REF!&lt;=20,"A",IF(AND(#REF!&gt;20,#REF!&lt;=50),"B",IF(AND(#REF!&gt;50,#REF!&lt;=75),"C",IF(#REF!&gt;75,"D",0))))</f>
        <v>#REF!</v>
      </c>
      <c r="V111" s="15"/>
    </row>
    <row r="112" spans="2:22" x14ac:dyDescent="0.2">
      <c r="B112" s="11">
        <v>102</v>
      </c>
      <c r="C112" s="15"/>
      <c r="D112" s="15"/>
      <c r="E112" s="15"/>
      <c r="F112" s="15"/>
      <c r="G112" s="15"/>
      <c r="H112" s="15"/>
      <c r="I112" s="15"/>
      <c r="J112" s="15"/>
      <c r="K112" s="15"/>
      <c r="L112" s="16"/>
      <c r="M112" s="15"/>
      <c r="N112" s="60"/>
      <c r="O112" s="16"/>
      <c r="P112" s="16"/>
      <c r="Q112" s="16"/>
      <c r="R112" s="16"/>
      <c r="S112" s="12">
        <f t="shared" si="1"/>
        <v>0</v>
      </c>
      <c r="T112" s="13"/>
      <c r="U112" s="13" t="e">
        <f>IF(#REF!&lt;=20,"A",IF(AND(#REF!&gt;20,#REF!&lt;=50),"B",IF(AND(#REF!&gt;50,#REF!&lt;=75),"C",IF(#REF!&gt;75,"D",0))))</f>
        <v>#REF!</v>
      </c>
      <c r="V112" s="15"/>
    </row>
    <row r="113" spans="2:22" x14ac:dyDescent="0.2">
      <c r="B113" s="11">
        <v>103</v>
      </c>
      <c r="C113" s="15"/>
      <c r="D113" s="15"/>
      <c r="E113" s="15"/>
      <c r="F113" s="15"/>
      <c r="G113" s="15"/>
      <c r="H113" s="15"/>
      <c r="I113" s="15"/>
      <c r="J113" s="15"/>
      <c r="K113" s="15"/>
      <c r="L113" s="16"/>
      <c r="M113" s="15"/>
      <c r="N113" s="60"/>
      <c r="O113" s="16"/>
      <c r="P113" s="16"/>
      <c r="Q113" s="16"/>
      <c r="R113" s="16"/>
      <c r="S113" s="12">
        <f t="shared" si="1"/>
        <v>0</v>
      </c>
      <c r="T113" s="13"/>
      <c r="U113" s="13" t="e">
        <f>IF(#REF!&lt;=20,"A",IF(AND(#REF!&gt;20,#REF!&lt;=50),"B",IF(AND(#REF!&gt;50,#REF!&lt;=75),"C",IF(#REF!&gt;75,"D",0))))</f>
        <v>#REF!</v>
      </c>
      <c r="V113" s="15"/>
    </row>
    <row r="114" spans="2:22" x14ac:dyDescent="0.2">
      <c r="B114" s="11">
        <v>104</v>
      </c>
      <c r="C114" s="15"/>
      <c r="D114" s="15"/>
      <c r="E114" s="15"/>
      <c r="F114" s="15"/>
      <c r="G114" s="15"/>
      <c r="H114" s="15"/>
      <c r="I114" s="15"/>
      <c r="J114" s="15"/>
      <c r="K114" s="15"/>
      <c r="L114" s="16"/>
      <c r="M114" s="15"/>
      <c r="N114" s="60"/>
      <c r="O114" s="16"/>
      <c r="P114" s="16"/>
      <c r="Q114" s="16"/>
      <c r="R114" s="16"/>
      <c r="S114" s="12">
        <f t="shared" si="1"/>
        <v>0</v>
      </c>
      <c r="T114" s="13"/>
      <c r="U114" s="13" t="e">
        <f>IF(#REF!&lt;=20,"A",IF(AND(#REF!&gt;20,#REF!&lt;=50),"B",IF(AND(#REF!&gt;50,#REF!&lt;=75),"C",IF(#REF!&gt;75,"D",0))))</f>
        <v>#REF!</v>
      </c>
      <c r="V114" s="15"/>
    </row>
    <row r="115" spans="2:22" x14ac:dyDescent="0.2">
      <c r="B115" s="11">
        <v>105</v>
      </c>
      <c r="C115" s="15"/>
      <c r="D115" s="15"/>
      <c r="E115" s="15"/>
      <c r="F115" s="15"/>
      <c r="G115" s="15"/>
      <c r="H115" s="15"/>
      <c r="I115" s="15"/>
      <c r="J115" s="15"/>
      <c r="K115" s="15"/>
      <c r="L115" s="16"/>
      <c r="M115" s="15"/>
      <c r="N115" s="60"/>
      <c r="O115" s="16"/>
      <c r="P115" s="16"/>
      <c r="Q115" s="16"/>
      <c r="R115" s="16"/>
      <c r="S115" s="12">
        <f t="shared" ref="S115:S178" si="2">SUM(N115:R115)</f>
        <v>0</v>
      </c>
      <c r="T115" s="13"/>
      <c r="U115" s="13" t="e">
        <f>IF(#REF!&lt;=20,"A",IF(AND(#REF!&gt;20,#REF!&lt;=50),"B",IF(AND(#REF!&gt;50,#REF!&lt;=75),"C",IF(#REF!&gt;75,"D",0))))</f>
        <v>#REF!</v>
      </c>
      <c r="V115" s="15"/>
    </row>
    <row r="116" spans="2:22" x14ac:dyDescent="0.2">
      <c r="B116" s="11">
        <v>106</v>
      </c>
      <c r="C116" s="15"/>
      <c r="D116" s="15"/>
      <c r="E116" s="15"/>
      <c r="F116" s="15"/>
      <c r="G116" s="15"/>
      <c r="H116" s="15"/>
      <c r="I116" s="15"/>
      <c r="J116" s="15"/>
      <c r="K116" s="15"/>
      <c r="L116" s="16"/>
      <c r="M116" s="15"/>
      <c r="N116" s="60"/>
      <c r="O116" s="16"/>
      <c r="P116" s="16"/>
      <c r="Q116" s="16"/>
      <c r="R116" s="16"/>
      <c r="S116" s="12">
        <f t="shared" si="2"/>
        <v>0</v>
      </c>
      <c r="T116" s="13"/>
      <c r="U116" s="13" t="e">
        <f>IF(#REF!&lt;=20,"A",IF(AND(#REF!&gt;20,#REF!&lt;=50),"B",IF(AND(#REF!&gt;50,#REF!&lt;=75),"C",IF(#REF!&gt;75,"D",0))))</f>
        <v>#REF!</v>
      </c>
      <c r="V116" s="15"/>
    </row>
    <row r="117" spans="2:22" x14ac:dyDescent="0.2">
      <c r="B117" s="11">
        <v>107</v>
      </c>
      <c r="C117" s="15"/>
      <c r="D117" s="15"/>
      <c r="E117" s="15"/>
      <c r="F117" s="15"/>
      <c r="G117" s="15"/>
      <c r="H117" s="15"/>
      <c r="I117" s="15"/>
      <c r="J117" s="15"/>
      <c r="K117" s="15"/>
      <c r="L117" s="16"/>
      <c r="M117" s="15"/>
      <c r="N117" s="60"/>
      <c r="O117" s="16"/>
      <c r="P117" s="16"/>
      <c r="Q117" s="16"/>
      <c r="R117" s="16"/>
      <c r="S117" s="12">
        <f t="shared" si="2"/>
        <v>0</v>
      </c>
      <c r="T117" s="13"/>
      <c r="U117" s="13" t="e">
        <f>IF(#REF!&lt;=20,"A",IF(AND(#REF!&gt;20,#REF!&lt;=50),"B",IF(AND(#REF!&gt;50,#REF!&lt;=75),"C",IF(#REF!&gt;75,"D",0))))</f>
        <v>#REF!</v>
      </c>
      <c r="V117" s="15"/>
    </row>
    <row r="118" spans="2:22" x14ac:dyDescent="0.2">
      <c r="B118" s="11">
        <v>108</v>
      </c>
      <c r="C118" s="15"/>
      <c r="D118" s="15"/>
      <c r="E118" s="15"/>
      <c r="F118" s="15"/>
      <c r="G118" s="15"/>
      <c r="H118" s="15"/>
      <c r="I118" s="15"/>
      <c r="J118" s="15"/>
      <c r="K118" s="15"/>
      <c r="L118" s="16"/>
      <c r="M118" s="15"/>
      <c r="N118" s="60"/>
      <c r="O118" s="16"/>
      <c r="P118" s="16"/>
      <c r="Q118" s="16"/>
      <c r="R118" s="16"/>
      <c r="S118" s="12">
        <f t="shared" si="2"/>
        <v>0</v>
      </c>
      <c r="T118" s="13"/>
      <c r="U118" s="13" t="e">
        <f>IF(#REF!&lt;=20,"A",IF(AND(#REF!&gt;20,#REF!&lt;=50),"B",IF(AND(#REF!&gt;50,#REF!&lt;=75),"C",IF(#REF!&gt;75,"D",0))))</f>
        <v>#REF!</v>
      </c>
      <c r="V118" s="15"/>
    </row>
    <row r="119" spans="2:22" x14ac:dyDescent="0.2">
      <c r="B119" s="11">
        <v>109</v>
      </c>
      <c r="C119" s="15"/>
      <c r="D119" s="15"/>
      <c r="E119" s="15"/>
      <c r="F119" s="15"/>
      <c r="G119" s="15"/>
      <c r="H119" s="15"/>
      <c r="I119" s="15"/>
      <c r="J119" s="15"/>
      <c r="K119" s="15"/>
      <c r="L119" s="16"/>
      <c r="M119" s="15"/>
      <c r="N119" s="60"/>
      <c r="O119" s="16"/>
      <c r="P119" s="16"/>
      <c r="Q119" s="16"/>
      <c r="R119" s="16"/>
      <c r="S119" s="12">
        <f t="shared" si="2"/>
        <v>0</v>
      </c>
      <c r="T119" s="13"/>
      <c r="U119" s="13" t="e">
        <f>IF(#REF!&lt;=20,"A",IF(AND(#REF!&gt;20,#REF!&lt;=50),"B",IF(AND(#REF!&gt;50,#REF!&lt;=75),"C",IF(#REF!&gt;75,"D",0))))</f>
        <v>#REF!</v>
      </c>
      <c r="V119" s="15"/>
    </row>
    <row r="120" spans="2:22" x14ac:dyDescent="0.2">
      <c r="B120" s="11">
        <v>110</v>
      </c>
      <c r="C120" s="15"/>
      <c r="D120" s="15"/>
      <c r="E120" s="15"/>
      <c r="F120" s="15"/>
      <c r="G120" s="15"/>
      <c r="H120" s="15"/>
      <c r="I120" s="15"/>
      <c r="J120" s="15"/>
      <c r="K120" s="15"/>
      <c r="L120" s="16"/>
      <c r="M120" s="15"/>
      <c r="N120" s="60"/>
      <c r="O120" s="16"/>
      <c r="P120" s="16"/>
      <c r="Q120" s="16"/>
      <c r="R120" s="16"/>
      <c r="S120" s="12">
        <f t="shared" si="2"/>
        <v>0</v>
      </c>
      <c r="T120" s="13"/>
      <c r="U120" s="13" t="e">
        <f>IF(#REF!&lt;=20,"A",IF(AND(#REF!&gt;20,#REF!&lt;=50),"B",IF(AND(#REF!&gt;50,#REF!&lt;=75),"C",IF(#REF!&gt;75,"D",0))))</f>
        <v>#REF!</v>
      </c>
      <c r="V120" s="15"/>
    </row>
    <row r="121" spans="2:22" x14ac:dyDescent="0.2">
      <c r="B121" s="11">
        <v>111</v>
      </c>
      <c r="C121" s="15"/>
      <c r="D121" s="15"/>
      <c r="E121" s="15"/>
      <c r="F121" s="15"/>
      <c r="G121" s="15"/>
      <c r="H121" s="15"/>
      <c r="I121" s="15"/>
      <c r="J121" s="15"/>
      <c r="K121" s="15"/>
      <c r="L121" s="16"/>
      <c r="M121" s="15"/>
      <c r="N121" s="60"/>
      <c r="O121" s="16"/>
      <c r="P121" s="16"/>
      <c r="Q121" s="16"/>
      <c r="R121" s="16"/>
      <c r="S121" s="12">
        <f t="shared" si="2"/>
        <v>0</v>
      </c>
      <c r="T121" s="13"/>
      <c r="U121" s="13" t="e">
        <f>IF(#REF!&lt;=20,"A",IF(AND(#REF!&gt;20,#REF!&lt;=50),"B",IF(AND(#REF!&gt;50,#REF!&lt;=75),"C",IF(#REF!&gt;75,"D",0))))</f>
        <v>#REF!</v>
      </c>
      <c r="V121" s="15"/>
    </row>
    <row r="122" spans="2:22" x14ac:dyDescent="0.2">
      <c r="B122" s="11">
        <v>112</v>
      </c>
      <c r="C122" s="15"/>
      <c r="D122" s="15"/>
      <c r="E122" s="15"/>
      <c r="F122" s="15"/>
      <c r="G122" s="15"/>
      <c r="H122" s="15"/>
      <c r="I122" s="15"/>
      <c r="J122" s="15"/>
      <c r="K122" s="15"/>
      <c r="L122" s="16"/>
      <c r="M122" s="15"/>
      <c r="N122" s="60"/>
      <c r="O122" s="16"/>
      <c r="P122" s="16"/>
      <c r="Q122" s="16"/>
      <c r="R122" s="16"/>
      <c r="S122" s="12">
        <f t="shared" si="2"/>
        <v>0</v>
      </c>
      <c r="T122" s="13"/>
      <c r="U122" s="13" t="e">
        <f>IF(#REF!&lt;=20,"A",IF(AND(#REF!&gt;20,#REF!&lt;=50),"B",IF(AND(#REF!&gt;50,#REF!&lt;=75),"C",IF(#REF!&gt;75,"D",0))))</f>
        <v>#REF!</v>
      </c>
      <c r="V122" s="15"/>
    </row>
    <row r="123" spans="2:22" x14ac:dyDescent="0.2">
      <c r="B123" s="11">
        <v>113</v>
      </c>
      <c r="C123" s="15"/>
      <c r="D123" s="15"/>
      <c r="E123" s="15"/>
      <c r="F123" s="15"/>
      <c r="G123" s="15"/>
      <c r="H123" s="15"/>
      <c r="I123" s="15"/>
      <c r="J123" s="15"/>
      <c r="K123" s="15"/>
      <c r="L123" s="16"/>
      <c r="M123" s="15"/>
      <c r="N123" s="60"/>
      <c r="O123" s="16"/>
      <c r="P123" s="16"/>
      <c r="Q123" s="16"/>
      <c r="R123" s="16"/>
      <c r="S123" s="12">
        <f t="shared" si="2"/>
        <v>0</v>
      </c>
      <c r="T123" s="13"/>
      <c r="U123" s="13" t="e">
        <f>IF(#REF!&lt;=20,"A",IF(AND(#REF!&gt;20,#REF!&lt;=50),"B",IF(AND(#REF!&gt;50,#REF!&lt;=75),"C",IF(#REF!&gt;75,"D",0))))</f>
        <v>#REF!</v>
      </c>
      <c r="V123" s="15"/>
    </row>
    <row r="124" spans="2:22" x14ac:dyDescent="0.2">
      <c r="B124" s="11">
        <v>114</v>
      </c>
      <c r="C124" s="15"/>
      <c r="D124" s="15"/>
      <c r="E124" s="15"/>
      <c r="F124" s="15"/>
      <c r="G124" s="15"/>
      <c r="H124" s="15"/>
      <c r="I124" s="15"/>
      <c r="J124" s="15"/>
      <c r="K124" s="15"/>
      <c r="L124" s="16"/>
      <c r="M124" s="15"/>
      <c r="N124" s="60"/>
      <c r="O124" s="16"/>
      <c r="P124" s="16"/>
      <c r="Q124" s="16"/>
      <c r="R124" s="16"/>
      <c r="S124" s="12">
        <f t="shared" si="2"/>
        <v>0</v>
      </c>
      <c r="T124" s="13"/>
      <c r="U124" s="13" t="e">
        <f>IF(#REF!&lt;=20,"A",IF(AND(#REF!&gt;20,#REF!&lt;=50),"B",IF(AND(#REF!&gt;50,#REF!&lt;=75),"C",IF(#REF!&gt;75,"D",0))))</f>
        <v>#REF!</v>
      </c>
      <c r="V124" s="15"/>
    </row>
    <row r="125" spans="2:22" x14ac:dyDescent="0.2">
      <c r="B125" s="11">
        <v>115</v>
      </c>
      <c r="C125" s="15"/>
      <c r="D125" s="15"/>
      <c r="E125" s="15"/>
      <c r="F125" s="15"/>
      <c r="G125" s="15"/>
      <c r="H125" s="15"/>
      <c r="I125" s="15"/>
      <c r="J125" s="15"/>
      <c r="K125" s="15"/>
      <c r="L125" s="16"/>
      <c r="M125" s="15"/>
      <c r="N125" s="60"/>
      <c r="O125" s="16"/>
      <c r="P125" s="16"/>
      <c r="Q125" s="16"/>
      <c r="R125" s="16"/>
      <c r="S125" s="12">
        <f t="shared" si="2"/>
        <v>0</v>
      </c>
      <c r="T125" s="13"/>
      <c r="U125" s="13" t="e">
        <f>IF(#REF!&lt;=20,"A",IF(AND(#REF!&gt;20,#REF!&lt;=50),"B",IF(AND(#REF!&gt;50,#REF!&lt;=75),"C",IF(#REF!&gt;75,"D",0))))</f>
        <v>#REF!</v>
      </c>
      <c r="V125" s="15"/>
    </row>
    <row r="126" spans="2:22" x14ac:dyDescent="0.2">
      <c r="B126" s="11">
        <v>116</v>
      </c>
      <c r="C126" s="15"/>
      <c r="D126" s="15"/>
      <c r="E126" s="15"/>
      <c r="F126" s="15"/>
      <c r="G126" s="15"/>
      <c r="H126" s="15"/>
      <c r="I126" s="15"/>
      <c r="J126" s="15"/>
      <c r="K126" s="15"/>
      <c r="L126" s="16"/>
      <c r="M126" s="15"/>
      <c r="N126" s="60"/>
      <c r="O126" s="16"/>
      <c r="P126" s="16"/>
      <c r="Q126" s="16"/>
      <c r="R126" s="16"/>
      <c r="S126" s="12">
        <f t="shared" si="2"/>
        <v>0</v>
      </c>
      <c r="T126" s="13"/>
      <c r="U126" s="13" t="e">
        <f>IF(#REF!&lt;=20,"A",IF(AND(#REF!&gt;20,#REF!&lt;=50),"B",IF(AND(#REF!&gt;50,#REF!&lt;=75),"C",IF(#REF!&gt;75,"D",0))))</f>
        <v>#REF!</v>
      </c>
      <c r="V126" s="15"/>
    </row>
    <row r="127" spans="2:22" x14ac:dyDescent="0.2">
      <c r="B127" s="11">
        <v>117</v>
      </c>
      <c r="C127" s="15"/>
      <c r="D127" s="15"/>
      <c r="E127" s="15"/>
      <c r="F127" s="15"/>
      <c r="G127" s="15"/>
      <c r="H127" s="15"/>
      <c r="I127" s="15"/>
      <c r="J127" s="15"/>
      <c r="K127" s="15"/>
      <c r="L127" s="16"/>
      <c r="M127" s="15"/>
      <c r="N127" s="60"/>
      <c r="O127" s="16"/>
      <c r="P127" s="16"/>
      <c r="Q127" s="16"/>
      <c r="R127" s="16"/>
      <c r="S127" s="12">
        <f t="shared" si="2"/>
        <v>0</v>
      </c>
      <c r="T127" s="13"/>
      <c r="U127" s="13" t="e">
        <f>IF(#REF!&lt;=20,"A",IF(AND(#REF!&gt;20,#REF!&lt;=50),"B",IF(AND(#REF!&gt;50,#REF!&lt;=75),"C",IF(#REF!&gt;75,"D",0))))</f>
        <v>#REF!</v>
      </c>
      <c r="V127" s="15"/>
    </row>
    <row r="128" spans="2:22" x14ac:dyDescent="0.2">
      <c r="B128" s="11">
        <v>118</v>
      </c>
      <c r="C128" s="15"/>
      <c r="D128" s="15"/>
      <c r="E128" s="15"/>
      <c r="F128" s="15"/>
      <c r="G128" s="15"/>
      <c r="H128" s="15"/>
      <c r="I128" s="15"/>
      <c r="J128" s="15"/>
      <c r="K128" s="15"/>
      <c r="L128" s="16"/>
      <c r="M128" s="15"/>
      <c r="N128" s="60"/>
      <c r="O128" s="16"/>
      <c r="P128" s="16"/>
      <c r="Q128" s="16"/>
      <c r="R128" s="16"/>
      <c r="S128" s="12">
        <f t="shared" si="2"/>
        <v>0</v>
      </c>
      <c r="T128" s="13"/>
      <c r="U128" s="13" t="e">
        <f>IF(#REF!&lt;=20,"A",IF(AND(#REF!&gt;20,#REF!&lt;=50),"B",IF(AND(#REF!&gt;50,#REF!&lt;=75),"C",IF(#REF!&gt;75,"D",0))))</f>
        <v>#REF!</v>
      </c>
      <c r="V128" s="15"/>
    </row>
    <row r="129" spans="2:22" x14ac:dyDescent="0.2">
      <c r="B129" s="11">
        <v>119</v>
      </c>
      <c r="C129" s="15"/>
      <c r="D129" s="15"/>
      <c r="E129" s="15"/>
      <c r="F129" s="15"/>
      <c r="G129" s="15"/>
      <c r="H129" s="15"/>
      <c r="I129" s="15"/>
      <c r="J129" s="15"/>
      <c r="K129" s="15"/>
      <c r="L129" s="16"/>
      <c r="M129" s="15"/>
      <c r="N129" s="60"/>
      <c r="O129" s="16"/>
      <c r="P129" s="16"/>
      <c r="Q129" s="16"/>
      <c r="R129" s="16"/>
      <c r="S129" s="12">
        <f t="shared" si="2"/>
        <v>0</v>
      </c>
      <c r="T129" s="13"/>
      <c r="U129" s="13" t="e">
        <f>IF(#REF!&lt;=20,"A",IF(AND(#REF!&gt;20,#REF!&lt;=50),"B",IF(AND(#REF!&gt;50,#REF!&lt;=75),"C",IF(#REF!&gt;75,"D",0))))</f>
        <v>#REF!</v>
      </c>
      <c r="V129" s="15"/>
    </row>
    <row r="130" spans="2:22" x14ac:dyDescent="0.2">
      <c r="B130" s="11">
        <v>120</v>
      </c>
      <c r="C130" s="15"/>
      <c r="D130" s="15"/>
      <c r="E130" s="15"/>
      <c r="F130" s="15"/>
      <c r="G130" s="15"/>
      <c r="H130" s="15"/>
      <c r="I130" s="15"/>
      <c r="J130" s="15"/>
      <c r="K130" s="15"/>
      <c r="L130" s="16"/>
      <c r="M130" s="15"/>
      <c r="N130" s="60"/>
      <c r="O130" s="16"/>
      <c r="P130" s="16"/>
      <c r="Q130" s="16"/>
      <c r="R130" s="16"/>
      <c r="S130" s="12">
        <f t="shared" si="2"/>
        <v>0</v>
      </c>
      <c r="T130" s="13"/>
      <c r="U130" s="13" t="e">
        <f>IF(#REF!&lt;=20,"A",IF(AND(#REF!&gt;20,#REF!&lt;=50),"B",IF(AND(#REF!&gt;50,#REF!&lt;=75),"C",IF(#REF!&gt;75,"D",0))))</f>
        <v>#REF!</v>
      </c>
      <c r="V130" s="15"/>
    </row>
    <row r="131" spans="2:22" x14ac:dyDescent="0.2">
      <c r="B131" s="11">
        <v>121</v>
      </c>
      <c r="C131" s="15"/>
      <c r="D131" s="15"/>
      <c r="E131" s="15"/>
      <c r="F131" s="15"/>
      <c r="G131" s="15"/>
      <c r="H131" s="15"/>
      <c r="I131" s="15"/>
      <c r="J131" s="15"/>
      <c r="K131" s="15"/>
      <c r="L131" s="16"/>
      <c r="M131" s="15"/>
      <c r="N131" s="60"/>
      <c r="O131" s="16"/>
      <c r="P131" s="16"/>
      <c r="Q131" s="16"/>
      <c r="R131" s="16"/>
      <c r="S131" s="12">
        <f t="shared" si="2"/>
        <v>0</v>
      </c>
      <c r="T131" s="13"/>
      <c r="U131" s="13" t="e">
        <f>IF(#REF!&lt;=20,"A",IF(AND(#REF!&gt;20,#REF!&lt;=50),"B",IF(AND(#REF!&gt;50,#REF!&lt;=75),"C",IF(#REF!&gt;75,"D",0))))</f>
        <v>#REF!</v>
      </c>
      <c r="V131" s="15"/>
    </row>
    <row r="132" spans="2:22" x14ac:dyDescent="0.2">
      <c r="B132" s="11">
        <v>122</v>
      </c>
      <c r="C132" s="15"/>
      <c r="D132" s="15"/>
      <c r="E132" s="15"/>
      <c r="F132" s="15"/>
      <c r="G132" s="15"/>
      <c r="H132" s="15"/>
      <c r="I132" s="15"/>
      <c r="J132" s="15"/>
      <c r="K132" s="15"/>
      <c r="L132" s="16"/>
      <c r="M132" s="15"/>
      <c r="N132" s="60"/>
      <c r="O132" s="16"/>
      <c r="P132" s="16"/>
      <c r="Q132" s="16"/>
      <c r="R132" s="16"/>
      <c r="S132" s="12">
        <f t="shared" si="2"/>
        <v>0</v>
      </c>
      <c r="T132" s="13"/>
      <c r="U132" s="13" t="e">
        <f>IF(#REF!&lt;=20,"A",IF(AND(#REF!&gt;20,#REF!&lt;=50),"B",IF(AND(#REF!&gt;50,#REF!&lt;=75),"C",IF(#REF!&gt;75,"D",0))))</f>
        <v>#REF!</v>
      </c>
      <c r="V132" s="15"/>
    </row>
    <row r="133" spans="2:22" x14ac:dyDescent="0.2">
      <c r="B133" s="11">
        <v>123</v>
      </c>
      <c r="C133" s="15"/>
      <c r="D133" s="15"/>
      <c r="E133" s="15"/>
      <c r="F133" s="15"/>
      <c r="G133" s="15"/>
      <c r="H133" s="15"/>
      <c r="I133" s="15"/>
      <c r="J133" s="15"/>
      <c r="K133" s="15"/>
      <c r="L133" s="16"/>
      <c r="M133" s="15"/>
      <c r="N133" s="60"/>
      <c r="O133" s="16"/>
      <c r="P133" s="16"/>
      <c r="Q133" s="16"/>
      <c r="R133" s="16"/>
      <c r="S133" s="12">
        <f t="shared" si="2"/>
        <v>0</v>
      </c>
      <c r="T133" s="13"/>
      <c r="U133" s="13" t="e">
        <f>IF(#REF!&lt;=20,"A",IF(AND(#REF!&gt;20,#REF!&lt;=50),"B",IF(AND(#REF!&gt;50,#REF!&lt;=75),"C",IF(#REF!&gt;75,"D",0))))</f>
        <v>#REF!</v>
      </c>
      <c r="V133" s="15"/>
    </row>
    <row r="134" spans="2:22" x14ac:dyDescent="0.2">
      <c r="B134" s="11">
        <v>124</v>
      </c>
      <c r="C134" s="15"/>
      <c r="D134" s="15"/>
      <c r="E134" s="15"/>
      <c r="F134" s="15"/>
      <c r="G134" s="15"/>
      <c r="H134" s="15"/>
      <c r="I134" s="15"/>
      <c r="J134" s="15"/>
      <c r="K134" s="15"/>
      <c r="L134" s="16"/>
      <c r="M134" s="15"/>
      <c r="N134" s="60"/>
      <c r="O134" s="16"/>
      <c r="P134" s="16"/>
      <c r="Q134" s="16"/>
      <c r="R134" s="16"/>
      <c r="S134" s="12">
        <f t="shared" si="2"/>
        <v>0</v>
      </c>
      <c r="T134" s="13"/>
      <c r="U134" s="13" t="e">
        <f>IF(#REF!&lt;=20,"A",IF(AND(#REF!&gt;20,#REF!&lt;=50),"B",IF(AND(#REF!&gt;50,#REF!&lt;=75),"C",IF(#REF!&gt;75,"D",0))))</f>
        <v>#REF!</v>
      </c>
      <c r="V134" s="15"/>
    </row>
    <row r="135" spans="2:22" x14ac:dyDescent="0.2">
      <c r="B135" s="11">
        <v>125</v>
      </c>
      <c r="C135" s="15"/>
      <c r="D135" s="15"/>
      <c r="E135" s="15"/>
      <c r="F135" s="15"/>
      <c r="G135" s="15"/>
      <c r="H135" s="15"/>
      <c r="I135" s="15"/>
      <c r="J135" s="15"/>
      <c r="K135" s="15"/>
      <c r="L135" s="16"/>
      <c r="M135" s="15"/>
      <c r="N135" s="60"/>
      <c r="O135" s="16"/>
      <c r="P135" s="16"/>
      <c r="Q135" s="16"/>
      <c r="R135" s="16"/>
      <c r="S135" s="12">
        <f t="shared" si="2"/>
        <v>0</v>
      </c>
      <c r="T135" s="13"/>
      <c r="U135" s="13" t="e">
        <f>IF(#REF!&lt;=20,"A",IF(AND(#REF!&gt;20,#REF!&lt;=50),"B",IF(AND(#REF!&gt;50,#REF!&lt;=75),"C",IF(#REF!&gt;75,"D",0))))</f>
        <v>#REF!</v>
      </c>
      <c r="V135" s="15"/>
    </row>
    <row r="136" spans="2:22" x14ac:dyDescent="0.2">
      <c r="B136" s="11">
        <v>126</v>
      </c>
      <c r="C136" s="15"/>
      <c r="D136" s="15"/>
      <c r="E136" s="15"/>
      <c r="F136" s="15"/>
      <c r="G136" s="15"/>
      <c r="H136" s="15"/>
      <c r="I136" s="15"/>
      <c r="J136" s="15"/>
      <c r="K136" s="15"/>
      <c r="L136" s="16"/>
      <c r="M136" s="15"/>
      <c r="N136" s="60"/>
      <c r="O136" s="16"/>
      <c r="P136" s="16"/>
      <c r="Q136" s="16"/>
      <c r="R136" s="16"/>
      <c r="S136" s="12">
        <f t="shared" si="2"/>
        <v>0</v>
      </c>
      <c r="T136" s="13"/>
      <c r="U136" s="13" t="e">
        <f>IF(#REF!&lt;=20,"A",IF(AND(#REF!&gt;20,#REF!&lt;=50),"B",IF(AND(#REF!&gt;50,#REF!&lt;=75),"C",IF(#REF!&gt;75,"D",0))))</f>
        <v>#REF!</v>
      </c>
      <c r="V136" s="15"/>
    </row>
    <row r="137" spans="2:22" x14ac:dyDescent="0.2">
      <c r="B137" s="11">
        <v>127</v>
      </c>
      <c r="C137" s="15"/>
      <c r="D137" s="15"/>
      <c r="E137" s="15"/>
      <c r="F137" s="15"/>
      <c r="G137" s="15"/>
      <c r="H137" s="15"/>
      <c r="I137" s="15"/>
      <c r="J137" s="15"/>
      <c r="K137" s="15"/>
      <c r="L137" s="16"/>
      <c r="M137" s="15"/>
      <c r="N137" s="60"/>
      <c r="O137" s="16"/>
      <c r="P137" s="16"/>
      <c r="Q137" s="16"/>
      <c r="R137" s="16"/>
      <c r="S137" s="12">
        <f t="shared" si="2"/>
        <v>0</v>
      </c>
      <c r="T137" s="13"/>
      <c r="U137" s="13" t="e">
        <f>IF(#REF!&lt;=20,"A",IF(AND(#REF!&gt;20,#REF!&lt;=50),"B",IF(AND(#REF!&gt;50,#REF!&lt;=75),"C",IF(#REF!&gt;75,"D",0))))</f>
        <v>#REF!</v>
      </c>
      <c r="V137" s="15"/>
    </row>
    <row r="138" spans="2:22" x14ac:dyDescent="0.2">
      <c r="B138" s="11">
        <v>128</v>
      </c>
      <c r="C138" s="15"/>
      <c r="D138" s="15"/>
      <c r="E138" s="15"/>
      <c r="F138" s="15"/>
      <c r="G138" s="15"/>
      <c r="H138" s="15"/>
      <c r="I138" s="15"/>
      <c r="J138" s="15"/>
      <c r="K138" s="15"/>
      <c r="L138" s="16"/>
      <c r="M138" s="15"/>
      <c r="N138" s="60"/>
      <c r="O138" s="16"/>
      <c r="P138" s="16"/>
      <c r="Q138" s="16"/>
      <c r="R138" s="16"/>
      <c r="S138" s="12">
        <f t="shared" si="2"/>
        <v>0</v>
      </c>
      <c r="T138" s="13"/>
      <c r="U138" s="13" t="e">
        <f>IF(#REF!&lt;=20,"A",IF(AND(#REF!&gt;20,#REF!&lt;=50),"B",IF(AND(#REF!&gt;50,#REF!&lt;=75),"C",IF(#REF!&gt;75,"D",0))))</f>
        <v>#REF!</v>
      </c>
      <c r="V138" s="15"/>
    </row>
    <row r="139" spans="2:22" x14ac:dyDescent="0.2">
      <c r="B139" s="11">
        <v>129</v>
      </c>
      <c r="C139" s="15"/>
      <c r="D139" s="15"/>
      <c r="E139" s="15"/>
      <c r="F139" s="15"/>
      <c r="G139" s="15"/>
      <c r="H139" s="15"/>
      <c r="I139" s="15"/>
      <c r="J139" s="15"/>
      <c r="K139" s="15"/>
      <c r="L139" s="16"/>
      <c r="M139" s="15"/>
      <c r="N139" s="60"/>
      <c r="O139" s="16"/>
      <c r="P139" s="16"/>
      <c r="Q139" s="16"/>
      <c r="R139" s="16"/>
      <c r="S139" s="12">
        <f t="shared" si="2"/>
        <v>0</v>
      </c>
      <c r="T139" s="13"/>
      <c r="U139" s="13" t="e">
        <f>IF(#REF!&lt;=20,"A",IF(AND(#REF!&gt;20,#REF!&lt;=50),"B",IF(AND(#REF!&gt;50,#REF!&lt;=75),"C",IF(#REF!&gt;75,"D",0))))</f>
        <v>#REF!</v>
      </c>
      <c r="V139" s="15"/>
    </row>
    <row r="140" spans="2:22" x14ac:dyDescent="0.2">
      <c r="B140" s="11">
        <v>130</v>
      </c>
      <c r="C140" s="15"/>
      <c r="D140" s="15"/>
      <c r="E140" s="15"/>
      <c r="F140" s="15"/>
      <c r="G140" s="15"/>
      <c r="H140" s="15"/>
      <c r="I140" s="15"/>
      <c r="J140" s="15"/>
      <c r="K140" s="15"/>
      <c r="L140" s="16"/>
      <c r="M140" s="15"/>
      <c r="N140" s="60"/>
      <c r="O140" s="16"/>
      <c r="P140" s="16"/>
      <c r="Q140" s="16"/>
      <c r="R140" s="16"/>
      <c r="S140" s="12">
        <f t="shared" si="2"/>
        <v>0</v>
      </c>
      <c r="T140" s="13"/>
      <c r="U140" s="13" t="e">
        <f>IF(#REF!&lt;=20,"A",IF(AND(#REF!&gt;20,#REF!&lt;=50),"B",IF(AND(#REF!&gt;50,#REF!&lt;=75),"C",IF(#REF!&gt;75,"D",0))))</f>
        <v>#REF!</v>
      </c>
      <c r="V140" s="15"/>
    </row>
    <row r="141" spans="2:22" x14ac:dyDescent="0.2">
      <c r="B141" s="11">
        <v>131</v>
      </c>
      <c r="C141" s="15"/>
      <c r="D141" s="15"/>
      <c r="E141" s="15"/>
      <c r="F141" s="15"/>
      <c r="G141" s="15"/>
      <c r="H141" s="15"/>
      <c r="I141" s="15"/>
      <c r="J141" s="15"/>
      <c r="K141" s="15"/>
      <c r="L141" s="16"/>
      <c r="M141" s="15"/>
      <c r="N141" s="60"/>
      <c r="O141" s="16"/>
      <c r="P141" s="16"/>
      <c r="Q141" s="16"/>
      <c r="R141" s="16"/>
      <c r="S141" s="12">
        <f t="shared" si="2"/>
        <v>0</v>
      </c>
      <c r="T141" s="13"/>
      <c r="U141" s="13" t="e">
        <f>IF(#REF!&lt;=20,"A",IF(AND(#REF!&gt;20,#REF!&lt;=50),"B",IF(AND(#REF!&gt;50,#REF!&lt;=75),"C",IF(#REF!&gt;75,"D",0))))</f>
        <v>#REF!</v>
      </c>
      <c r="V141" s="15"/>
    </row>
    <row r="142" spans="2:22" x14ac:dyDescent="0.2">
      <c r="B142" s="11">
        <v>132</v>
      </c>
      <c r="C142" s="15"/>
      <c r="D142" s="15"/>
      <c r="E142" s="15"/>
      <c r="F142" s="15"/>
      <c r="G142" s="15"/>
      <c r="H142" s="15"/>
      <c r="I142" s="15"/>
      <c r="J142" s="15"/>
      <c r="K142" s="15"/>
      <c r="L142" s="16"/>
      <c r="M142" s="15"/>
      <c r="N142" s="60"/>
      <c r="O142" s="16"/>
      <c r="P142" s="16"/>
      <c r="Q142" s="16"/>
      <c r="R142" s="16"/>
      <c r="S142" s="12">
        <f t="shared" si="2"/>
        <v>0</v>
      </c>
      <c r="T142" s="13"/>
      <c r="U142" s="13" t="e">
        <f>IF(#REF!&lt;=20,"A",IF(AND(#REF!&gt;20,#REF!&lt;=50),"B",IF(AND(#REF!&gt;50,#REF!&lt;=75),"C",IF(#REF!&gt;75,"D",0))))</f>
        <v>#REF!</v>
      </c>
      <c r="V142" s="15"/>
    </row>
    <row r="143" spans="2:22" x14ac:dyDescent="0.2">
      <c r="B143" s="11">
        <v>133</v>
      </c>
      <c r="C143" s="15"/>
      <c r="D143" s="15"/>
      <c r="E143" s="15"/>
      <c r="F143" s="15"/>
      <c r="G143" s="15"/>
      <c r="H143" s="15"/>
      <c r="I143" s="15"/>
      <c r="J143" s="15"/>
      <c r="K143" s="15"/>
      <c r="L143" s="16"/>
      <c r="M143" s="15"/>
      <c r="N143" s="60"/>
      <c r="O143" s="16"/>
      <c r="P143" s="16"/>
      <c r="Q143" s="16"/>
      <c r="R143" s="16"/>
      <c r="S143" s="12">
        <f t="shared" si="2"/>
        <v>0</v>
      </c>
      <c r="T143" s="13"/>
      <c r="U143" s="13" t="e">
        <f>IF(#REF!&lt;=20,"A",IF(AND(#REF!&gt;20,#REF!&lt;=50),"B",IF(AND(#REF!&gt;50,#REF!&lt;=75),"C",IF(#REF!&gt;75,"D",0))))</f>
        <v>#REF!</v>
      </c>
      <c r="V143" s="15"/>
    </row>
    <row r="144" spans="2:22" x14ac:dyDescent="0.2">
      <c r="B144" s="11">
        <v>134</v>
      </c>
      <c r="C144" s="15"/>
      <c r="D144" s="15"/>
      <c r="E144" s="15"/>
      <c r="F144" s="15"/>
      <c r="G144" s="15"/>
      <c r="H144" s="15"/>
      <c r="I144" s="15"/>
      <c r="J144" s="15"/>
      <c r="K144" s="15"/>
      <c r="L144" s="16"/>
      <c r="M144" s="15"/>
      <c r="N144" s="60"/>
      <c r="O144" s="16"/>
      <c r="P144" s="16"/>
      <c r="Q144" s="16"/>
      <c r="R144" s="16"/>
      <c r="S144" s="12">
        <f t="shared" si="2"/>
        <v>0</v>
      </c>
      <c r="T144" s="13"/>
      <c r="U144" s="13" t="e">
        <f>IF(#REF!&lt;=20,"A",IF(AND(#REF!&gt;20,#REF!&lt;=50),"B",IF(AND(#REF!&gt;50,#REF!&lt;=75),"C",IF(#REF!&gt;75,"D",0))))</f>
        <v>#REF!</v>
      </c>
      <c r="V144" s="15"/>
    </row>
    <row r="145" spans="2:22" x14ac:dyDescent="0.2">
      <c r="B145" s="11">
        <v>135</v>
      </c>
      <c r="C145" s="15"/>
      <c r="D145" s="15"/>
      <c r="E145" s="15"/>
      <c r="F145" s="15"/>
      <c r="G145" s="15"/>
      <c r="H145" s="15"/>
      <c r="I145" s="15"/>
      <c r="J145" s="15"/>
      <c r="K145" s="15"/>
      <c r="L145" s="16"/>
      <c r="M145" s="15"/>
      <c r="N145" s="60"/>
      <c r="O145" s="16"/>
      <c r="P145" s="16"/>
      <c r="Q145" s="16"/>
      <c r="R145" s="16"/>
      <c r="S145" s="12">
        <f t="shared" si="2"/>
        <v>0</v>
      </c>
      <c r="T145" s="13"/>
      <c r="U145" s="13" t="e">
        <f>IF(#REF!&lt;=20,"A",IF(AND(#REF!&gt;20,#REF!&lt;=50),"B",IF(AND(#REF!&gt;50,#REF!&lt;=75),"C",IF(#REF!&gt;75,"D",0))))</f>
        <v>#REF!</v>
      </c>
      <c r="V145" s="15"/>
    </row>
    <row r="146" spans="2:22" x14ac:dyDescent="0.2">
      <c r="B146" s="11">
        <v>136</v>
      </c>
      <c r="C146" s="15"/>
      <c r="D146" s="15"/>
      <c r="E146" s="15"/>
      <c r="F146" s="15"/>
      <c r="G146" s="15"/>
      <c r="H146" s="15"/>
      <c r="I146" s="15"/>
      <c r="J146" s="15"/>
      <c r="K146" s="15"/>
      <c r="L146" s="16"/>
      <c r="M146" s="15"/>
      <c r="N146" s="60"/>
      <c r="O146" s="16"/>
      <c r="P146" s="16"/>
      <c r="Q146" s="16"/>
      <c r="R146" s="16"/>
      <c r="S146" s="12">
        <f t="shared" si="2"/>
        <v>0</v>
      </c>
      <c r="T146" s="13"/>
      <c r="U146" s="13" t="e">
        <f>IF(#REF!&lt;=20,"A",IF(AND(#REF!&gt;20,#REF!&lt;=50),"B",IF(AND(#REF!&gt;50,#REF!&lt;=75),"C",IF(#REF!&gt;75,"D",0))))</f>
        <v>#REF!</v>
      </c>
      <c r="V146" s="15"/>
    </row>
    <row r="147" spans="2:22" x14ac:dyDescent="0.2">
      <c r="B147" s="11">
        <v>137</v>
      </c>
      <c r="C147" s="15"/>
      <c r="D147" s="15"/>
      <c r="E147" s="15"/>
      <c r="F147" s="15"/>
      <c r="G147" s="15"/>
      <c r="H147" s="15"/>
      <c r="I147" s="15"/>
      <c r="J147" s="15"/>
      <c r="K147" s="15"/>
      <c r="L147" s="16"/>
      <c r="M147" s="15"/>
      <c r="N147" s="60"/>
      <c r="O147" s="16"/>
      <c r="P147" s="16"/>
      <c r="Q147" s="16"/>
      <c r="R147" s="16"/>
      <c r="S147" s="12">
        <f t="shared" si="2"/>
        <v>0</v>
      </c>
      <c r="T147" s="13"/>
      <c r="U147" s="13" t="e">
        <f>IF(#REF!&lt;=20,"A",IF(AND(#REF!&gt;20,#REF!&lt;=50),"B",IF(AND(#REF!&gt;50,#REF!&lt;=75),"C",IF(#REF!&gt;75,"D",0))))</f>
        <v>#REF!</v>
      </c>
      <c r="V147" s="15"/>
    </row>
    <row r="148" spans="2:22" x14ac:dyDescent="0.2">
      <c r="B148" s="11">
        <v>138</v>
      </c>
      <c r="C148" s="15"/>
      <c r="D148" s="15"/>
      <c r="E148" s="15"/>
      <c r="F148" s="15"/>
      <c r="G148" s="15"/>
      <c r="H148" s="15"/>
      <c r="I148" s="15"/>
      <c r="J148" s="15"/>
      <c r="K148" s="15"/>
      <c r="L148" s="16"/>
      <c r="M148" s="15"/>
      <c r="N148" s="60"/>
      <c r="O148" s="16"/>
      <c r="P148" s="16"/>
      <c r="Q148" s="16"/>
      <c r="R148" s="16"/>
      <c r="S148" s="12">
        <f t="shared" si="2"/>
        <v>0</v>
      </c>
      <c r="T148" s="13"/>
      <c r="U148" s="13" t="e">
        <f>IF(#REF!&lt;=20,"A",IF(AND(#REF!&gt;20,#REF!&lt;=50),"B",IF(AND(#REF!&gt;50,#REF!&lt;=75),"C",IF(#REF!&gt;75,"D",0))))</f>
        <v>#REF!</v>
      </c>
      <c r="V148" s="15"/>
    </row>
    <row r="149" spans="2:22" x14ac:dyDescent="0.2">
      <c r="B149" s="11">
        <v>139</v>
      </c>
      <c r="C149" s="15"/>
      <c r="D149" s="15"/>
      <c r="E149" s="15"/>
      <c r="F149" s="15"/>
      <c r="G149" s="15"/>
      <c r="H149" s="15"/>
      <c r="I149" s="15"/>
      <c r="J149" s="15"/>
      <c r="K149" s="15"/>
      <c r="L149" s="16"/>
      <c r="M149" s="15"/>
      <c r="N149" s="60"/>
      <c r="O149" s="16"/>
      <c r="P149" s="16"/>
      <c r="Q149" s="16"/>
      <c r="R149" s="16"/>
      <c r="S149" s="12">
        <f t="shared" si="2"/>
        <v>0</v>
      </c>
      <c r="T149" s="13"/>
      <c r="U149" s="13" t="e">
        <f>IF(#REF!&lt;=20,"A",IF(AND(#REF!&gt;20,#REF!&lt;=50),"B",IF(AND(#REF!&gt;50,#REF!&lt;=75),"C",IF(#REF!&gt;75,"D",0))))</f>
        <v>#REF!</v>
      </c>
      <c r="V149" s="15"/>
    </row>
    <row r="150" spans="2:22" x14ac:dyDescent="0.2">
      <c r="B150" s="11">
        <v>140</v>
      </c>
      <c r="C150" s="15"/>
      <c r="D150" s="15"/>
      <c r="E150" s="15"/>
      <c r="F150" s="15"/>
      <c r="G150" s="15"/>
      <c r="H150" s="15"/>
      <c r="I150" s="15"/>
      <c r="J150" s="15"/>
      <c r="K150" s="15"/>
      <c r="L150" s="16"/>
      <c r="M150" s="15"/>
      <c r="N150" s="60"/>
      <c r="O150" s="16"/>
      <c r="P150" s="16"/>
      <c r="Q150" s="16"/>
      <c r="R150" s="16"/>
      <c r="S150" s="12">
        <f t="shared" si="2"/>
        <v>0</v>
      </c>
      <c r="T150" s="13"/>
      <c r="U150" s="13" t="e">
        <f>IF(#REF!&lt;=20,"A",IF(AND(#REF!&gt;20,#REF!&lt;=50),"B",IF(AND(#REF!&gt;50,#REF!&lt;=75),"C",IF(#REF!&gt;75,"D",0))))</f>
        <v>#REF!</v>
      </c>
      <c r="V150" s="15"/>
    </row>
    <row r="151" spans="2:22" x14ac:dyDescent="0.2">
      <c r="B151" s="11">
        <v>141</v>
      </c>
      <c r="C151" s="15"/>
      <c r="D151" s="15"/>
      <c r="E151" s="15"/>
      <c r="F151" s="15"/>
      <c r="G151" s="15"/>
      <c r="H151" s="15"/>
      <c r="I151" s="15"/>
      <c r="J151" s="15"/>
      <c r="K151" s="15"/>
      <c r="L151" s="16"/>
      <c r="M151" s="15"/>
      <c r="N151" s="60"/>
      <c r="O151" s="16"/>
      <c r="P151" s="16"/>
      <c r="Q151" s="16"/>
      <c r="R151" s="16"/>
      <c r="S151" s="12">
        <f t="shared" si="2"/>
        <v>0</v>
      </c>
      <c r="T151" s="13"/>
      <c r="U151" s="13" t="e">
        <f>IF(#REF!&lt;=20,"A",IF(AND(#REF!&gt;20,#REF!&lt;=50),"B",IF(AND(#REF!&gt;50,#REF!&lt;=75),"C",IF(#REF!&gt;75,"D",0))))</f>
        <v>#REF!</v>
      </c>
      <c r="V151" s="15"/>
    </row>
    <row r="152" spans="2:22" x14ac:dyDescent="0.2">
      <c r="B152" s="11">
        <v>142</v>
      </c>
      <c r="C152" s="15"/>
      <c r="D152" s="15"/>
      <c r="E152" s="15"/>
      <c r="F152" s="15"/>
      <c r="G152" s="15"/>
      <c r="H152" s="15"/>
      <c r="I152" s="15"/>
      <c r="J152" s="15"/>
      <c r="K152" s="15"/>
      <c r="L152" s="16"/>
      <c r="M152" s="15"/>
      <c r="N152" s="60"/>
      <c r="O152" s="16"/>
      <c r="P152" s="16"/>
      <c r="Q152" s="16"/>
      <c r="R152" s="16"/>
      <c r="S152" s="12">
        <f t="shared" si="2"/>
        <v>0</v>
      </c>
      <c r="T152" s="13"/>
      <c r="U152" s="13" t="e">
        <f>IF(#REF!&lt;=20,"A",IF(AND(#REF!&gt;20,#REF!&lt;=50),"B",IF(AND(#REF!&gt;50,#REF!&lt;=75),"C",IF(#REF!&gt;75,"D",0))))</f>
        <v>#REF!</v>
      </c>
      <c r="V152" s="15"/>
    </row>
    <row r="153" spans="2:22" x14ac:dyDescent="0.2">
      <c r="B153" s="11">
        <v>143</v>
      </c>
      <c r="C153" s="15"/>
      <c r="D153" s="15"/>
      <c r="E153" s="15"/>
      <c r="F153" s="15"/>
      <c r="G153" s="15"/>
      <c r="H153" s="15"/>
      <c r="I153" s="15"/>
      <c r="J153" s="15"/>
      <c r="K153" s="15"/>
      <c r="L153" s="16"/>
      <c r="M153" s="15"/>
      <c r="N153" s="60"/>
      <c r="O153" s="16"/>
      <c r="P153" s="16"/>
      <c r="Q153" s="16"/>
      <c r="R153" s="16"/>
      <c r="S153" s="12">
        <f t="shared" si="2"/>
        <v>0</v>
      </c>
      <c r="T153" s="13"/>
      <c r="U153" s="13" t="e">
        <f>IF(#REF!&lt;=20,"A",IF(AND(#REF!&gt;20,#REF!&lt;=50),"B",IF(AND(#REF!&gt;50,#REF!&lt;=75),"C",IF(#REF!&gt;75,"D",0))))</f>
        <v>#REF!</v>
      </c>
      <c r="V153" s="15"/>
    </row>
    <row r="154" spans="2:22" x14ac:dyDescent="0.2">
      <c r="B154" s="11">
        <v>144</v>
      </c>
      <c r="C154" s="15"/>
      <c r="D154" s="15"/>
      <c r="E154" s="15"/>
      <c r="F154" s="15"/>
      <c r="G154" s="15"/>
      <c r="H154" s="15"/>
      <c r="I154" s="15"/>
      <c r="J154" s="15"/>
      <c r="K154" s="15"/>
      <c r="L154" s="16"/>
      <c r="M154" s="15"/>
      <c r="N154" s="60"/>
      <c r="O154" s="16"/>
      <c r="P154" s="16"/>
      <c r="Q154" s="16"/>
      <c r="R154" s="16"/>
      <c r="S154" s="12">
        <f t="shared" si="2"/>
        <v>0</v>
      </c>
      <c r="T154" s="13"/>
      <c r="U154" s="13" t="e">
        <f>IF(#REF!&lt;=20,"A",IF(AND(#REF!&gt;20,#REF!&lt;=50),"B",IF(AND(#REF!&gt;50,#REF!&lt;=75),"C",IF(#REF!&gt;75,"D",0))))</f>
        <v>#REF!</v>
      </c>
      <c r="V154" s="15"/>
    </row>
    <row r="155" spans="2:22" x14ac:dyDescent="0.2">
      <c r="B155" s="11">
        <v>145</v>
      </c>
      <c r="C155" s="15"/>
      <c r="D155" s="15"/>
      <c r="E155" s="15"/>
      <c r="F155" s="15"/>
      <c r="G155" s="15"/>
      <c r="H155" s="15"/>
      <c r="I155" s="15"/>
      <c r="J155" s="15"/>
      <c r="K155" s="15"/>
      <c r="L155" s="16"/>
      <c r="M155" s="15"/>
      <c r="N155" s="60"/>
      <c r="O155" s="16"/>
      <c r="P155" s="16"/>
      <c r="Q155" s="16"/>
      <c r="R155" s="16"/>
      <c r="S155" s="12">
        <f t="shared" si="2"/>
        <v>0</v>
      </c>
      <c r="T155" s="13"/>
      <c r="U155" s="13" t="e">
        <f>IF(#REF!&lt;=20,"A",IF(AND(#REF!&gt;20,#REF!&lt;=50),"B",IF(AND(#REF!&gt;50,#REF!&lt;=75),"C",IF(#REF!&gt;75,"D",0))))</f>
        <v>#REF!</v>
      </c>
      <c r="V155" s="15"/>
    </row>
    <row r="156" spans="2:22" x14ac:dyDescent="0.2">
      <c r="B156" s="11">
        <v>146</v>
      </c>
      <c r="C156" s="15"/>
      <c r="D156" s="15"/>
      <c r="E156" s="15"/>
      <c r="F156" s="15"/>
      <c r="G156" s="15"/>
      <c r="H156" s="15"/>
      <c r="I156" s="15"/>
      <c r="J156" s="15"/>
      <c r="K156" s="15"/>
      <c r="L156" s="16"/>
      <c r="M156" s="15"/>
      <c r="N156" s="60"/>
      <c r="O156" s="16"/>
      <c r="P156" s="16"/>
      <c r="Q156" s="16"/>
      <c r="R156" s="16"/>
      <c r="S156" s="12">
        <f t="shared" si="2"/>
        <v>0</v>
      </c>
      <c r="T156" s="13"/>
      <c r="U156" s="13" t="e">
        <f>IF(#REF!&lt;=20,"A",IF(AND(#REF!&gt;20,#REF!&lt;=50),"B",IF(AND(#REF!&gt;50,#REF!&lt;=75),"C",IF(#REF!&gt;75,"D",0))))</f>
        <v>#REF!</v>
      </c>
      <c r="V156" s="15"/>
    </row>
    <row r="157" spans="2:22" x14ac:dyDescent="0.2">
      <c r="B157" s="11">
        <v>147</v>
      </c>
      <c r="C157" s="15"/>
      <c r="D157" s="15"/>
      <c r="E157" s="15"/>
      <c r="F157" s="15"/>
      <c r="G157" s="15"/>
      <c r="H157" s="15"/>
      <c r="I157" s="15"/>
      <c r="J157" s="15"/>
      <c r="K157" s="15"/>
      <c r="L157" s="16"/>
      <c r="M157" s="15"/>
      <c r="N157" s="60"/>
      <c r="O157" s="16"/>
      <c r="P157" s="16"/>
      <c r="Q157" s="16"/>
      <c r="R157" s="16"/>
      <c r="S157" s="12">
        <f t="shared" si="2"/>
        <v>0</v>
      </c>
      <c r="T157" s="13"/>
      <c r="U157" s="13" t="e">
        <f>IF(#REF!&lt;=20,"A",IF(AND(#REF!&gt;20,#REF!&lt;=50),"B",IF(AND(#REF!&gt;50,#REF!&lt;=75),"C",IF(#REF!&gt;75,"D",0))))</f>
        <v>#REF!</v>
      </c>
      <c r="V157" s="15"/>
    </row>
    <row r="158" spans="2:22" x14ac:dyDescent="0.2">
      <c r="B158" s="11">
        <v>148</v>
      </c>
      <c r="C158" s="15"/>
      <c r="D158" s="15"/>
      <c r="E158" s="15"/>
      <c r="F158" s="15"/>
      <c r="G158" s="15"/>
      <c r="H158" s="15"/>
      <c r="I158" s="15"/>
      <c r="J158" s="15"/>
      <c r="K158" s="15"/>
      <c r="L158" s="16"/>
      <c r="M158" s="15"/>
      <c r="N158" s="60"/>
      <c r="O158" s="16"/>
      <c r="P158" s="16"/>
      <c r="Q158" s="16"/>
      <c r="R158" s="16"/>
      <c r="S158" s="12">
        <f t="shared" si="2"/>
        <v>0</v>
      </c>
      <c r="T158" s="13"/>
      <c r="U158" s="13" t="e">
        <f>IF(#REF!&lt;=20,"A",IF(AND(#REF!&gt;20,#REF!&lt;=50),"B",IF(AND(#REF!&gt;50,#REF!&lt;=75),"C",IF(#REF!&gt;75,"D",0))))</f>
        <v>#REF!</v>
      </c>
      <c r="V158" s="15"/>
    </row>
    <row r="159" spans="2:22" x14ac:dyDescent="0.2">
      <c r="B159" s="11">
        <v>149</v>
      </c>
      <c r="C159" s="15"/>
      <c r="D159" s="15"/>
      <c r="E159" s="15"/>
      <c r="F159" s="15"/>
      <c r="G159" s="15"/>
      <c r="H159" s="15"/>
      <c r="I159" s="15"/>
      <c r="J159" s="15"/>
      <c r="K159" s="15"/>
      <c r="L159" s="16"/>
      <c r="M159" s="15"/>
      <c r="N159" s="60"/>
      <c r="O159" s="16"/>
      <c r="P159" s="16"/>
      <c r="Q159" s="16"/>
      <c r="R159" s="16"/>
      <c r="S159" s="12">
        <f t="shared" si="2"/>
        <v>0</v>
      </c>
      <c r="T159" s="13"/>
      <c r="U159" s="13" t="e">
        <f>IF(#REF!&lt;=20,"A",IF(AND(#REF!&gt;20,#REF!&lt;=50),"B",IF(AND(#REF!&gt;50,#REF!&lt;=75),"C",IF(#REF!&gt;75,"D",0))))</f>
        <v>#REF!</v>
      </c>
      <c r="V159" s="15"/>
    </row>
    <row r="160" spans="2:22" x14ac:dyDescent="0.2">
      <c r="B160" s="11">
        <v>150</v>
      </c>
      <c r="C160" s="15"/>
      <c r="D160" s="15"/>
      <c r="E160" s="15"/>
      <c r="F160" s="15"/>
      <c r="G160" s="15"/>
      <c r="H160" s="15"/>
      <c r="I160" s="15"/>
      <c r="J160" s="15"/>
      <c r="K160" s="15"/>
      <c r="L160" s="16"/>
      <c r="M160" s="15"/>
      <c r="N160" s="60"/>
      <c r="O160" s="16"/>
      <c r="P160" s="16"/>
      <c r="Q160" s="16"/>
      <c r="R160" s="16"/>
      <c r="S160" s="12">
        <f t="shared" si="2"/>
        <v>0</v>
      </c>
      <c r="T160" s="13"/>
      <c r="U160" s="13" t="e">
        <f>IF(#REF!&lt;=20,"A",IF(AND(#REF!&gt;20,#REF!&lt;=50),"B",IF(AND(#REF!&gt;50,#REF!&lt;=75),"C",IF(#REF!&gt;75,"D",0))))</f>
        <v>#REF!</v>
      </c>
      <c r="V160" s="15"/>
    </row>
    <row r="161" spans="2:22" x14ac:dyDescent="0.2">
      <c r="B161" s="11">
        <v>151</v>
      </c>
      <c r="C161" s="15"/>
      <c r="D161" s="15"/>
      <c r="E161" s="15"/>
      <c r="F161" s="15"/>
      <c r="G161" s="15"/>
      <c r="H161" s="15"/>
      <c r="I161" s="15"/>
      <c r="J161" s="15"/>
      <c r="K161" s="15"/>
      <c r="L161" s="16"/>
      <c r="M161" s="15"/>
      <c r="N161" s="60"/>
      <c r="O161" s="16"/>
      <c r="P161" s="16"/>
      <c r="Q161" s="16"/>
      <c r="R161" s="16"/>
      <c r="S161" s="12">
        <f t="shared" si="2"/>
        <v>0</v>
      </c>
      <c r="T161" s="13"/>
      <c r="U161" s="13" t="e">
        <f>IF(#REF!&lt;=20,"A",IF(AND(#REF!&gt;20,#REF!&lt;=50),"B",IF(AND(#REF!&gt;50,#REF!&lt;=75),"C",IF(#REF!&gt;75,"D",0))))</f>
        <v>#REF!</v>
      </c>
      <c r="V161" s="15"/>
    </row>
    <row r="162" spans="2:22" x14ac:dyDescent="0.2">
      <c r="B162" s="11">
        <v>152</v>
      </c>
      <c r="C162" s="15"/>
      <c r="D162" s="15"/>
      <c r="E162" s="15"/>
      <c r="F162" s="15"/>
      <c r="G162" s="15"/>
      <c r="H162" s="15"/>
      <c r="I162" s="15"/>
      <c r="J162" s="15"/>
      <c r="K162" s="15"/>
      <c r="L162" s="16"/>
      <c r="M162" s="15"/>
      <c r="N162" s="60"/>
      <c r="O162" s="16"/>
      <c r="P162" s="16"/>
      <c r="Q162" s="16"/>
      <c r="R162" s="16"/>
      <c r="S162" s="12">
        <f t="shared" si="2"/>
        <v>0</v>
      </c>
      <c r="T162" s="13"/>
      <c r="U162" s="13" t="e">
        <f>IF(#REF!&lt;=20,"A",IF(AND(#REF!&gt;20,#REF!&lt;=50),"B",IF(AND(#REF!&gt;50,#REF!&lt;=75),"C",IF(#REF!&gt;75,"D",0))))</f>
        <v>#REF!</v>
      </c>
      <c r="V162" s="15"/>
    </row>
    <row r="163" spans="2:22" x14ac:dyDescent="0.2">
      <c r="B163" s="11">
        <v>153</v>
      </c>
      <c r="C163" s="15"/>
      <c r="D163" s="15"/>
      <c r="E163" s="15"/>
      <c r="F163" s="15"/>
      <c r="G163" s="15"/>
      <c r="H163" s="15"/>
      <c r="I163" s="15"/>
      <c r="J163" s="15"/>
      <c r="K163" s="15"/>
      <c r="L163" s="16"/>
      <c r="M163" s="15"/>
      <c r="N163" s="60"/>
      <c r="O163" s="16"/>
      <c r="P163" s="16"/>
      <c r="Q163" s="16"/>
      <c r="R163" s="16"/>
      <c r="S163" s="12">
        <f t="shared" si="2"/>
        <v>0</v>
      </c>
      <c r="V163" s="15"/>
    </row>
    <row r="164" spans="2:22" x14ac:dyDescent="0.2">
      <c r="B164" s="11">
        <v>154</v>
      </c>
      <c r="C164" s="15"/>
      <c r="D164" s="15"/>
      <c r="E164" s="15"/>
      <c r="F164" s="15"/>
      <c r="G164" s="15"/>
      <c r="H164" s="15"/>
      <c r="I164" s="15"/>
      <c r="J164" s="15"/>
      <c r="K164" s="15"/>
      <c r="L164" s="16"/>
      <c r="M164" s="15"/>
      <c r="N164" s="60"/>
      <c r="O164" s="16"/>
      <c r="P164" s="16"/>
      <c r="Q164" s="16"/>
      <c r="R164" s="16"/>
      <c r="S164" s="12">
        <f t="shared" si="2"/>
        <v>0</v>
      </c>
      <c r="V164" s="15"/>
    </row>
    <row r="165" spans="2:22" x14ac:dyDescent="0.2">
      <c r="B165" s="11">
        <v>155</v>
      </c>
      <c r="C165" s="15"/>
      <c r="D165" s="15"/>
      <c r="E165" s="15"/>
      <c r="F165" s="15"/>
      <c r="G165" s="15"/>
      <c r="H165" s="15"/>
      <c r="I165" s="15"/>
      <c r="J165" s="15"/>
      <c r="K165" s="15"/>
      <c r="L165" s="16"/>
      <c r="M165" s="15"/>
      <c r="N165" s="60"/>
      <c r="O165" s="16"/>
      <c r="P165" s="16"/>
      <c r="Q165" s="16"/>
      <c r="R165" s="16"/>
      <c r="S165" s="12">
        <f t="shared" si="2"/>
        <v>0</v>
      </c>
      <c r="V165" s="15"/>
    </row>
    <row r="166" spans="2:22" x14ac:dyDescent="0.2">
      <c r="B166" s="11">
        <v>156</v>
      </c>
      <c r="C166" s="15"/>
      <c r="D166" s="15"/>
      <c r="E166" s="15"/>
      <c r="F166" s="15"/>
      <c r="G166" s="15"/>
      <c r="H166" s="15"/>
      <c r="I166" s="15"/>
      <c r="J166" s="15"/>
      <c r="K166" s="15"/>
      <c r="L166" s="16"/>
      <c r="M166" s="15"/>
      <c r="N166" s="60"/>
      <c r="O166" s="16"/>
      <c r="P166" s="16"/>
      <c r="Q166" s="16"/>
      <c r="R166" s="16"/>
      <c r="S166" s="12">
        <f t="shared" si="2"/>
        <v>0</v>
      </c>
      <c r="V166" s="15"/>
    </row>
    <row r="167" spans="2:22" x14ac:dyDescent="0.2">
      <c r="B167" s="11">
        <v>157</v>
      </c>
      <c r="C167" s="15"/>
      <c r="D167" s="15"/>
      <c r="E167" s="15"/>
      <c r="F167" s="15"/>
      <c r="G167" s="15"/>
      <c r="H167" s="15"/>
      <c r="I167" s="15"/>
      <c r="J167" s="15"/>
      <c r="K167" s="15"/>
      <c r="L167" s="16"/>
      <c r="M167" s="15"/>
      <c r="N167" s="60"/>
      <c r="O167" s="16"/>
      <c r="P167" s="16"/>
      <c r="Q167" s="16"/>
      <c r="R167" s="16"/>
      <c r="S167" s="12">
        <f t="shared" si="2"/>
        <v>0</v>
      </c>
      <c r="V167" s="15"/>
    </row>
    <row r="168" spans="2:22" x14ac:dyDescent="0.2">
      <c r="B168" s="11">
        <v>158</v>
      </c>
      <c r="C168" s="15"/>
      <c r="D168" s="15"/>
      <c r="E168" s="15"/>
      <c r="F168" s="15"/>
      <c r="G168" s="15"/>
      <c r="H168" s="15"/>
      <c r="I168" s="15"/>
      <c r="J168" s="15"/>
      <c r="K168" s="15"/>
      <c r="L168" s="16"/>
      <c r="M168" s="15"/>
      <c r="N168" s="60"/>
      <c r="O168" s="16"/>
      <c r="P168" s="16"/>
      <c r="Q168" s="16"/>
      <c r="R168" s="16"/>
      <c r="S168" s="12">
        <f t="shared" si="2"/>
        <v>0</v>
      </c>
      <c r="V168" s="15"/>
    </row>
    <row r="169" spans="2:22" x14ac:dyDescent="0.2">
      <c r="B169" s="11">
        <v>159</v>
      </c>
      <c r="C169" s="15"/>
      <c r="D169" s="15"/>
      <c r="E169" s="15"/>
      <c r="F169" s="15"/>
      <c r="G169" s="15"/>
      <c r="H169" s="15"/>
      <c r="I169" s="15"/>
      <c r="J169" s="15"/>
      <c r="K169" s="15"/>
      <c r="L169" s="16"/>
      <c r="M169" s="15"/>
      <c r="N169" s="60"/>
      <c r="O169" s="16"/>
      <c r="P169" s="16"/>
      <c r="Q169" s="16"/>
      <c r="R169" s="16"/>
      <c r="S169" s="12">
        <f t="shared" si="2"/>
        <v>0</v>
      </c>
      <c r="V169" s="15"/>
    </row>
    <row r="170" spans="2:22" x14ac:dyDescent="0.2">
      <c r="B170" s="11">
        <v>160</v>
      </c>
      <c r="C170" s="15"/>
      <c r="D170" s="15"/>
      <c r="E170" s="15"/>
      <c r="F170" s="15"/>
      <c r="G170" s="15"/>
      <c r="H170" s="15"/>
      <c r="I170" s="15"/>
      <c r="J170" s="15"/>
      <c r="K170" s="15"/>
      <c r="L170" s="16"/>
      <c r="M170" s="15"/>
      <c r="N170" s="60"/>
      <c r="O170" s="16"/>
      <c r="P170" s="16"/>
      <c r="Q170" s="16"/>
      <c r="R170" s="16"/>
      <c r="S170" s="12">
        <f t="shared" si="2"/>
        <v>0</v>
      </c>
      <c r="V170" s="15"/>
    </row>
    <row r="171" spans="2:22" x14ac:dyDescent="0.2">
      <c r="B171" s="11">
        <v>161</v>
      </c>
      <c r="C171" s="15"/>
      <c r="D171" s="15"/>
      <c r="E171" s="15"/>
      <c r="F171" s="15"/>
      <c r="G171" s="15"/>
      <c r="H171" s="15"/>
      <c r="I171" s="15"/>
      <c r="J171" s="15"/>
      <c r="K171" s="15"/>
      <c r="L171" s="16"/>
      <c r="M171" s="15"/>
      <c r="N171" s="60"/>
      <c r="O171" s="16"/>
      <c r="P171" s="16"/>
      <c r="Q171" s="16"/>
      <c r="R171" s="16"/>
      <c r="S171" s="12">
        <f t="shared" si="2"/>
        <v>0</v>
      </c>
      <c r="V171" s="15"/>
    </row>
    <row r="172" spans="2:22" x14ac:dyDescent="0.2">
      <c r="B172" s="11">
        <v>162</v>
      </c>
      <c r="C172" s="15"/>
      <c r="D172" s="15"/>
      <c r="E172" s="15"/>
      <c r="F172" s="15"/>
      <c r="G172" s="15"/>
      <c r="H172" s="15"/>
      <c r="I172" s="15"/>
      <c r="J172" s="15"/>
      <c r="K172" s="15"/>
      <c r="L172" s="16"/>
      <c r="M172" s="15"/>
      <c r="N172" s="60"/>
      <c r="O172" s="16"/>
      <c r="P172" s="16"/>
      <c r="Q172" s="16"/>
      <c r="R172" s="16"/>
      <c r="S172" s="12">
        <f t="shared" si="2"/>
        <v>0</v>
      </c>
      <c r="V172" s="15"/>
    </row>
    <row r="173" spans="2:22" x14ac:dyDescent="0.2">
      <c r="B173" s="11">
        <v>163</v>
      </c>
      <c r="C173" s="15"/>
      <c r="D173" s="15"/>
      <c r="E173" s="15"/>
      <c r="F173" s="15"/>
      <c r="G173" s="15"/>
      <c r="H173" s="15"/>
      <c r="I173" s="15"/>
      <c r="J173" s="15"/>
      <c r="K173" s="15"/>
      <c r="L173" s="16"/>
      <c r="M173" s="15"/>
      <c r="N173" s="60"/>
      <c r="O173" s="16"/>
      <c r="P173" s="16"/>
      <c r="Q173" s="16"/>
      <c r="R173" s="16"/>
      <c r="S173" s="12">
        <f t="shared" si="2"/>
        <v>0</v>
      </c>
      <c r="V173" s="15"/>
    </row>
    <row r="174" spans="2:22" x14ac:dyDescent="0.2">
      <c r="B174" s="11">
        <v>164</v>
      </c>
      <c r="C174" s="15"/>
      <c r="D174" s="15"/>
      <c r="E174" s="15"/>
      <c r="F174" s="15"/>
      <c r="G174" s="15"/>
      <c r="H174" s="15"/>
      <c r="I174" s="15"/>
      <c r="J174" s="15"/>
      <c r="K174" s="15"/>
      <c r="L174" s="16"/>
      <c r="M174" s="15"/>
      <c r="N174" s="60"/>
      <c r="O174" s="16"/>
      <c r="P174" s="16"/>
      <c r="Q174" s="16"/>
      <c r="R174" s="16"/>
      <c r="S174" s="12">
        <f t="shared" si="2"/>
        <v>0</v>
      </c>
      <c r="V174" s="15"/>
    </row>
    <row r="175" spans="2:22" x14ac:dyDescent="0.2">
      <c r="B175" s="11">
        <v>165</v>
      </c>
      <c r="C175" s="15"/>
      <c r="D175" s="15"/>
      <c r="E175" s="15"/>
      <c r="F175" s="15"/>
      <c r="G175" s="15"/>
      <c r="H175" s="15"/>
      <c r="I175" s="15"/>
      <c r="J175" s="15"/>
      <c r="K175" s="15"/>
      <c r="L175" s="16"/>
      <c r="M175" s="15"/>
      <c r="N175" s="60"/>
      <c r="O175" s="16"/>
      <c r="P175" s="16"/>
      <c r="Q175" s="16"/>
      <c r="R175" s="16"/>
      <c r="S175" s="12">
        <f t="shared" si="2"/>
        <v>0</v>
      </c>
      <c r="V175" s="15"/>
    </row>
    <row r="176" spans="2:22" x14ac:dyDescent="0.2">
      <c r="B176" s="11">
        <v>166</v>
      </c>
      <c r="C176" s="15"/>
      <c r="D176" s="15"/>
      <c r="E176" s="15"/>
      <c r="F176" s="15"/>
      <c r="G176" s="15"/>
      <c r="H176" s="15"/>
      <c r="I176" s="15"/>
      <c r="J176" s="15"/>
      <c r="K176" s="15"/>
      <c r="L176" s="16"/>
      <c r="M176" s="15"/>
      <c r="N176" s="60"/>
      <c r="O176" s="16"/>
      <c r="P176" s="16"/>
      <c r="Q176" s="16"/>
      <c r="R176" s="16"/>
      <c r="S176" s="12">
        <f t="shared" si="2"/>
        <v>0</v>
      </c>
      <c r="V176" s="15"/>
    </row>
    <row r="177" spans="2:22" x14ac:dyDescent="0.2">
      <c r="B177" s="11">
        <v>167</v>
      </c>
      <c r="C177" s="15"/>
      <c r="D177" s="15"/>
      <c r="E177" s="15"/>
      <c r="F177" s="15"/>
      <c r="G177" s="15"/>
      <c r="H177" s="15"/>
      <c r="I177" s="15"/>
      <c r="J177" s="15"/>
      <c r="K177" s="15"/>
      <c r="L177" s="16"/>
      <c r="M177" s="15"/>
      <c r="N177" s="60"/>
      <c r="O177" s="16"/>
      <c r="P177" s="16"/>
      <c r="Q177" s="16"/>
      <c r="R177" s="16"/>
      <c r="S177" s="12">
        <f t="shared" si="2"/>
        <v>0</v>
      </c>
      <c r="V177" s="15"/>
    </row>
    <row r="178" spans="2:22" x14ac:dyDescent="0.2">
      <c r="B178" s="11">
        <v>168</v>
      </c>
      <c r="C178" s="15"/>
      <c r="D178" s="15"/>
      <c r="E178" s="15"/>
      <c r="F178" s="15"/>
      <c r="G178" s="15"/>
      <c r="H178" s="15"/>
      <c r="I178" s="15"/>
      <c r="J178" s="15"/>
      <c r="K178" s="15"/>
      <c r="L178" s="16"/>
      <c r="M178" s="15"/>
      <c r="N178" s="60"/>
      <c r="O178" s="16"/>
      <c r="P178" s="16"/>
      <c r="Q178" s="16"/>
      <c r="R178" s="16"/>
      <c r="S178" s="12">
        <f t="shared" si="2"/>
        <v>0</v>
      </c>
      <c r="V178" s="15"/>
    </row>
    <row r="179" spans="2:22" x14ac:dyDescent="0.2">
      <c r="B179" s="11">
        <v>169</v>
      </c>
      <c r="C179" s="15"/>
      <c r="D179" s="15"/>
      <c r="E179" s="15"/>
      <c r="F179" s="15"/>
      <c r="G179" s="15"/>
      <c r="H179" s="15"/>
      <c r="I179" s="15"/>
      <c r="J179" s="15"/>
      <c r="K179" s="15"/>
      <c r="L179" s="16"/>
      <c r="M179" s="15"/>
      <c r="N179" s="60"/>
      <c r="O179" s="16"/>
      <c r="P179" s="16"/>
      <c r="Q179" s="16"/>
      <c r="R179" s="16"/>
      <c r="S179" s="12">
        <f t="shared" ref="S179:S242" si="3">SUM(N179:R179)</f>
        <v>0</v>
      </c>
      <c r="V179" s="15"/>
    </row>
    <row r="180" spans="2:22" x14ac:dyDescent="0.2">
      <c r="B180" s="11">
        <v>170</v>
      </c>
      <c r="C180" s="15"/>
      <c r="D180" s="15"/>
      <c r="E180" s="15"/>
      <c r="F180" s="15"/>
      <c r="G180" s="15"/>
      <c r="H180" s="15"/>
      <c r="I180" s="15"/>
      <c r="J180" s="15"/>
      <c r="K180" s="15"/>
      <c r="L180" s="16"/>
      <c r="M180" s="15"/>
      <c r="N180" s="60"/>
      <c r="O180" s="16"/>
      <c r="P180" s="16"/>
      <c r="Q180" s="16"/>
      <c r="R180" s="16"/>
      <c r="S180" s="12">
        <f t="shared" si="3"/>
        <v>0</v>
      </c>
      <c r="V180" s="15"/>
    </row>
    <row r="181" spans="2:22" x14ac:dyDescent="0.2">
      <c r="B181" s="11">
        <v>171</v>
      </c>
      <c r="C181" s="15"/>
      <c r="D181" s="15"/>
      <c r="E181" s="15"/>
      <c r="F181" s="15"/>
      <c r="G181" s="15"/>
      <c r="H181" s="15"/>
      <c r="I181" s="15"/>
      <c r="J181" s="15"/>
      <c r="K181" s="15"/>
      <c r="L181" s="16"/>
      <c r="M181" s="15"/>
      <c r="N181" s="60"/>
      <c r="O181" s="16"/>
      <c r="P181" s="16"/>
      <c r="Q181" s="16"/>
      <c r="R181" s="16"/>
      <c r="S181" s="12">
        <f t="shared" si="3"/>
        <v>0</v>
      </c>
      <c r="V181" s="15"/>
    </row>
    <row r="182" spans="2:22" x14ac:dyDescent="0.2">
      <c r="B182" s="11">
        <v>172</v>
      </c>
      <c r="C182" s="15"/>
      <c r="D182" s="15"/>
      <c r="E182" s="15"/>
      <c r="F182" s="15"/>
      <c r="G182" s="15"/>
      <c r="H182" s="15"/>
      <c r="I182" s="15"/>
      <c r="J182" s="15"/>
      <c r="K182" s="15"/>
      <c r="L182" s="16"/>
      <c r="M182" s="15"/>
      <c r="N182" s="60"/>
      <c r="O182" s="16"/>
      <c r="P182" s="16"/>
      <c r="Q182" s="16"/>
      <c r="R182" s="16"/>
      <c r="S182" s="12">
        <f t="shared" si="3"/>
        <v>0</v>
      </c>
      <c r="V182" s="15"/>
    </row>
    <row r="183" spans="2:22" x14ac:dyDescent="0.2">
      <c r="B183" s="11">
        <v>173</v>
      </c>
      <c r="C183" s="15"/>
      <c r="D183" s="15"/>
      <c r="E183" s="15"/>
      <c r="F183" s="15"/>
      <c r="G183" s="15"/>
      <c r="H183" s="15"/>
      <c r="I183" s="15"/>
      <c r="J183" s="15"/>
      <c r="K183" s="15"/>
      <c r="L183" s="16"/>
      <c r="M183" s="15"/>
      <c r="N183" s="60"/>
      <c r="O183" s="16"/>
      <c r="P183" s="16"/>
      <c r="Q183" s="16"/>
      <c r="R183" s="16"/>
      <c r="S183" s="12">
        <f t="shared" si="3"/>
        <v>0</v>
      </c>
      <c r="V183" s="15"/>
    </row>
    <row r="184" spans="2:22" x14ac:dyDescent="0.2">
      <c r="B184" s="11">
        <v>174</v>
      </c>
      <c r="C184" s="15"/>
      <c r="D184" s="15"/>
      <c r="E184" s="15"/>
      <c r="F184" s="15"/>
      <c r="G184" s="15"/>
      <c r="H184" s="15"/>
      <c r="I184" s="15"/>
      <c r="J184" s="15"/>
      <c r="K184" s="15"/>
      <c r="L184" s="16"/>
      <c r="M184" s="15"/>
      <c r="N184" s="60"/>
      <c r="O184" s="16"/>
      <c r="P184" s="16"/>
      <c r="Q184" s="16"/>
      <c r="R184" s="16"/>
      <c r="S184" s="12">
        <f t="shared" si="3"/>
        <v>0</v>
      </c>
      <c r="V184" s="15"/>
    </row>
    <row r="185" spans="2:22" x14ac:dyDescent="0.2">
      <c r="B185" s="11">
        <v>175</v>
      </c>
      <c r="C185" s="15"/>
      <c r="D185" s="15"/>
      <c r="E185" s="15"/>
      <c r="F185" s="15"/>
      <c r="G185" s="15"/>
      <c r="H185" s="15"/>
      <c r="I185" s="15"/>
      <c r="J185" s="15"/>
      <c r="K185" s="15"/>
      <c r="L185" s="16"/>
      <c r="M185" s="15"/>
      <c r="N185" s="60"/>
      <c r="O185" s="16"/>
      <c r="P185" s="16"/>
      <c r="Q185" s="16"/>
      <c r="R185" s="16"/>
      <c r="S185" s="12">
        <f t="shared" si="3"/>
        <v>0</v>
      </c>
      <c r="V185" s="15"/>
    </row>
    <row r="186" spans="2:22" x14ac:dyDescent="0.2">
      <c r="B186" s="11">
        <v>176</v>
      </c>
      <c r="C186" s="15"/>
      <c r="D186" s="15"/>
      <c r="E186" s="15"/>
      <c r="F186" s="15"/>
      <c r="G186" s="15"/>
      <c r="H186" s="15"/>
      <c r="I186" s="15"/>
      <c r="J186" s="15"/>
      <c r="K186" s="15"/>
      <c r="L186" s="16"/>
      <c r="M186" s="15"/>
      <c r="N186" s="60"/>
      <c r="O186" s="16"/>
      <c r="P186" s="16"/>
      <c r="Q186" s="16"/>
      <c r="R186" s="16"/>
      <c r="S186" s="12">
        <f t="shared" si="3"/>
        <v>0</v>
      </c>
      <c r="V186" s="15"/>
    </row>
    <row r="187" spans="2:22" x14ac:dyDescent="0.2">
      <c r="B187" s="11">
        <v>177</v>
      </c>
      <c r="C187" s="15"/>
      <c r="D187" s="15"/>
      <c r="E187" s="15"/>
      <c r="F187" s="15"/>
      <c r="G187" s="15"/>
      <c r="H187" s="15"/>
      <c r="I187" s="15"/>
      <c r="J187" s="15"/>
      <c r="K187" s="15"/>
      <c r="L187" s="16"/>
      <c r="M187" s="15"/>
      <c r="N187" s="60"/>
      <c r="O187" s="16"/>
      <c r="P187" s="16"/>
      <c r="Q187" s="16"/>
      <c r="R187" s="16"/>
      <c r="S187" s="12">
        <f t="shared" si="3"/>
        <v>0</v>
      </c>
      <c r="V187" s="15"/>
    </row>
    <row r="188" spans="2:22" x14ac:dyDescent="0.2">
      <c r="B188" s="11">
        <v>178</v>
      </c>
      <c r="C188" s="15"/>
      <c r="D188" s="15"/>
      <c r="E188" s="15"/>
      <c r="F188" s="15"/>
      <c r="G188" s="15"/>
      <c r="H188" s="15"/>
      <c r="I188" s="15"/>
      <c r="J188" s="15"/>
      <c r="K188" s="15"/>
      <c r="L188" s="16"/>
      <c r="M188" s="15"/>
      <c r="N188" s="60"/>
      <c r="O188" s="16"/>
      <c r="P188" s="16"/>
      <c r="Q188" s="16"/>
      <c r="R188" s="16"/>
      <c r="S188" s="12">
        <f t="shared" si="3"/>
        <v>0</v>
      </c>
      <c r="V188" s="15"/>
    </row>
    <row r="189" spans="2:22" x14ac:dyDescent="0.2">
      <c r="B189" s="11">
        <v>179</v>
      </c>
      <c r="C189" s="15"/>
      <c r="D189" s="15"/>
      <c r="E189" s="15"/>
      <c r="F189" s="15"/>
      <c r="G189" s="15"/>
      <c r="H189" s="15"/>
      <c r="I189" s="15"/>
      <c r="J189" s="15"/>
      <c r="K189" s="15"/>
      <c r="L189" s="16"/>
      <c r="M189" s="15"/>
      <c r="N189" s="60"/>
      <c r="O189" s="16"/>
      <c r="P189" s="16"/>
      <c r="Q189" s="16"/>
      <c r="R189" s="16"/>
      <c r="S189" s="12">
        <f t="shared" si="3"/>
        <v>0</v>
      </c>
      <c r="V189" s="15"/>
    </row>
    <row r="190" spans="2:22" x14ac:dyDescent="0.2">
      <c r="B190" s="11">
        <v>180</v>
      </c>
      <c r="C190" s="15"/>
      <c r="D190" s="15"/>
      <c r="E190" s="15"/>
      <c r="F190" s="15"/>
      <c r="G190" s="15"/>
      <c r="H190" s="15"/>
      <c r="I190" s="15"/>
      <c r="J190" s="15"/>
      <c r="K190" s="15"/>
      <c r="L190" s="16"/>
      <c r="M190" s="15"/>
      <c r="N190" s="60"/>
      <c r="O190" s="16"/>
      <c r="P190" s="16"/>
      <c r="Q190" s="16"/>
      <c r="R190" s="16"/>
      <c r="S190" s="12">
        <f t="shared" si="3"/>
        <v>0</v>
      </c>
      <c r="V190" s="15"/>
    </row>
    <row r="191" spans="2:22" x14ac:dyDescent="0.2">
      <c r="B191" s="11">
        <v>181</v>
      </c>
      <c r="C191" s="15"/>
      <c r="D191" s="15"/>
      <c r="E191" s="15"/>
      <c r="F191" s="15"/>
      <c r="G191" s="15"/>
      <c r="H191" s="15"/>
      <c r="I191" s="15"/>
      <c r="J191" s="15"/>
      <c r="K191" s="15"/>
      <c r="L191" s="16"/>
      <c r="M191" s="15"/>
      <c r="N191" s="60"/>
      <c r="O191" s="16"/>
      <c r="P191" s="16"/>
      <c r="Q191" s="16"/>
      <c r="R191" s="16"/>
      <c r="S191" s="12">
        <f t="shared" si="3"/>
        <v>0</v>
      </c>
      <c r="V191" s="15"/>
    </row>
    <row r="192" spans="2:22" x14ac:dyDescent="0.2">
      <c r="B192" s="11">
        <v>182</v>
      </c>
      <c r="C192" s="15"/>
      <c r="D192" s="15"/>
      <c r="E192" s="15"/>
      <c r="F192" s="15"/>
      <c r="G192" s="15"/>
      <c r="H192" s="15"/>
      <c r="I192" s="15"/>
      <c r="J192" s="15"/>
      <c r="K192" s="15"/>
      <c r="L192" s="16"/>
      <c r="M192" s="15"/>
      <c r="N192" s="60"/>
      <c r="O192" s="16"/>
      <c r="P192" s="16"/>
      <c r="Q192" s="16"/>
      <c r="R192" s="16"/>
      <c r="S192" s="12">
        <f t="shared" si="3"/>
        <v>0</v>
      </c>
      <c r="V192" s="15"/>
    </row>
    <row r="193" spans="2:22" x14ac:dyDescent="0.2">
      <c r="B193" s="11">
        <v>183</v>
      </c>
      <c r="C193" s="15"/>
      <c r="D193" s="15"/>
      <c r="E193" s="15"/>
      <c r="F193" s="15"/>
      <c r="G193" s="15"/>
      <c r="H193" s="15"/>
      <c r="I193" s="15"/>
      <c r="J193" s="15"/>
      <c r="K193" s="15"/>
      <c r="L193" s="16"/>
      <c r="M193" s="15"/>
      <c r="N193" s="60"/>
      <c r="O193" s="16"/>
      <c r="P193" s="16"/>
      <c r="Q193" s="16"/>
      <c r="R193" s="16"/>
      <c r="S193" s="12">
        <f t="shared" si="3"/>
        <v>0</v>
      </c>
      <c r="V193" s="15"/>
    </row>
    <row r="194" spans="2:22" x14ac:dyDescent="0.2">
      <c r="B194" s="11">
        <v>184</v>
      </c>
      <c r="C194" s="15"/>
      <c r="D194" s="15"/>
      <c r="E194" s="15"/>
      <c r="F194" s="15"/>
      <c r="G194" s="15"/>
      <c r="H194" s="15"/>
      <c r="I194" s="15"/>
      <c r="J194" s="15"/>
      <c r="K194" s="15"/>
      <c r="L194" s="16"/>
      <c r="M194" s="15"/>
      <c r="N194" s="60"/>
      <c r="O194" s="16"/>
      <c r="P194" s="16"/>
      <c r="Q194" s="16"/>
      <c r="R194" s="16"/>
      <c r="S194" s="12">
        <f t="shared" si="3"/>
        <v>0</v>
      </c>
      <c r="V194" s="15"/>
    </row>
    <row r="195" spans="2:22" x14ac:dyDescent="0.2">
      <c r="B195" s="11">
        <v>185</v>
      </c>
      <c r="C195" s="15"/>
      <c r="D195" s="15"/>
      <c r="E195" s="15"/>
      <c r="F195" s="15"/>
      <c r="G195" s="15"/>
      <c r="H195" s="15"/>
      <c r="I195" s="15"/>
      <c r="J195" s="15"/>
      <c r="K195" s="15"/>
      <c r="L195" s="16"/>
      <c r="M195" s="15"/>
      <c r="N195" s="60"/>
      <c r="O195" s="16"/>
      <c r="P195" s="16"/>
      <c r="Q195" s="16"/>
      <c r="R195" s="16"/>
      <c r="S195" s="12">
        <f t="shared" si="3"/>
        <v>0</v>
      </c>
      <c r="V195" s="15"/>
    </row>
    <row r="196" spans="2:22" x14ac:dyDescent="0.2">
      <c r="B196" s="11">
        <v>186</v>
      </c>
      <c r="C196" s="15"/>
      <c r="D196" s="15"/>
      <c r="E196" s="15"/>
      <c r="F196" s="15"/>
      <c r="G196" s="15"/>
      <c r="H196" s="15"/>
      <c r="I196" s="15"/>
      <c r="J196" s="15"/>
      <c r="K196" s="15"/>
      <c r="L196" s="16"/>
      <c r="M196" s="15"/>
      <c r="N196" s="60"/>
      <c r="O196" s="16"/>
      <c r="P196" s="16"/>
      <c r="Q196" s="16"/>
      <c r="R196" s="16"/>
      <c r="S196" s="12">
        <f t="shared" si="3"/>
        <v>0</v>
      </c>
      <c r="V196" s="15"/>
    </row>
    <row r="197" spans="2:22" x14ac:dyDescent="0.2">
      <c r="B197" s="11">
        <v>187</v>
      </c>
      <c r="C197" s="15"/>
      <c r="D197" s="15"/>
      <c r="E197" s="15"/>
      <c r="F197" s="15"/>
      <c r="G197" s="15"/>
      <c r="H197" s="15"/>
      <c r="I197" s="15"/>
      <c r="J197" s="15"/>
      <c r="K197" s="15"/>
      <c r="L197" s="16"/>
      <c r="M197" s="15"/>
      <c r="N197" s="60"/>
      <c r="O197" s="16"/>
      <c r="P197" s="16"/>
      <c r="Q197" s="16"/>
      <c r="R197" s="16"/>
      <c r="S197" s="12">
        <f t="shared" si="3"/>
        <v>0</v>
      </c>
      <c r="V197" s="15"/>
    </row>
    <row r="198" spans="2:22" x14ac:dyDescent="0.2">
      <c r="B198" s="11">
        <v>188</v>
      </c>
      <c r="C198" s="15"/>
      <c r="D198" s="15"/>
      <c r="E198" s="15"/>
      <c r="F198" s="15"/>
      <c r="G198" s="15"/>
      <c r="H198" s="15"/>
      <c r="I198" s="15"/>
      <c r="J198" s="15"/>
      <c r="K198" s="15"/>
      <c r="L198" s="16"/>
      <c r="M198" s="15"/>
      <c r="N198" s="60"/>
      <c r="O198" s="16"/>
      <c r="P198" s="16"/>
      <c r="Q198" s="16"/>
      <c r="R198" s="16"/>
      <c r="S198" s="12">
        <f t="shared" si="3"/>
        <v>0</v>
      </c>
      <c r="V198" s="15"/>
    </row>
    <row r="199" spans="2:22" x14ac:dyDescent="0.2">
      <c r="B199" s="11">
        <v>189</v>
      </c>
      <c r="C199" s="15"/>
      <c r="D199" s="15"/>
      <c r="E199" s="15"/>
      <c r="F199" s="15"/>
      <c r="G199" s="15"/>
      <c r="H199" s="15"/>
      <c r="I199" s="15"/>
      <c r="J199" s="15"/>
      <c r="K199" s="15"/>
      <c r="L199" s="16"/>
      <c r="M199" s="15"/>
      <c r="N199" s="60"/>
      <c r="O199" s="16"/>
      <c r="P199" s="16"/>
      <c r="Q199" s="16"/>
      <c r="R199" s="16"/>
      <c r="S199" s="12">
        <f t="shared" si="3"/>
        <v>0</v>
      </c>
      <c r="V199" s="15"/>
    </row>
    <row r="200" spans="2:22" x14ac:dyDescent="0.2">
      <c r="B200" s="11">
        <v>190</v>
      </c>
      <c r="C200" s="15"/>
      <c r="D200" s="15"/>
      <c r="E200" s="15"/>
      <c r="F200" s="15"/>
      <c r="G200" s="15"/>
      <c r="H200" s="15"/>
      <c r="I200" s="15"/>
      <c r="J200" s="15"/>
      <c r="K200" s="15"/>
      <c r="L200" s="16"/>
      <c r="M200" s="15"/>
      <c r="N200" s="60"/>
      <c r="O200" s="16"/>
      <c r="P200" s="16"/>
      <c r="Q200" s="16"/>
      <c r="R200" s="16"/>
      <c r="S200" s="12">
        <f t="shared" si="3"/>
        <v>0</v>
      </c>
      <c r="V200" s="15"/>
    </row>
    <row r="201" spans="2:22" x14ac:dyDescent="0.2">
      <c r="B201" s="11">
        <v>191</v>
      </c>
      <c r="C201" s="15"/>
      <c r="D201" s="15"/>
      <c r="E201" s="15"/>
      <c r="F201" s="15"/>
      <c r="G201" s="15"/>
      <c r="H201" s="15"/>
      <c r="I201" s="15"/>
      <c r="J201" s="15"/>
      <c r="K201" s="15"/>
      <c r="L201" s="16"/>
      <c r="M201" s="15"/>
      <c r="N201" s="60"/>
      <c r="O201" s="16"/>
      <c r="P201" s="16"/>
      <c r="Q201" s="16"/>
      <c r="R201" s="16"/>
      <c r="S201" s="12">
        <f t="shared" si="3"/>
        <v>0</v>
      </c>
      <c r="V201" s="15"/>
    </row>
    <row r="202" spans="2:22" x14ac:dyDescent="0.2">
      <c r="B202" s="11">
        <v>192</v>
      </c>
      <c r="C202" s="15"/>
      <c r="D202" s="15"/>
      <c r="E202" s="15"/>
      <c r="F202" s="15"/>
      <c r="G202" s="15"/>
      <c r="H202" s="15"/>
      <c r="I202" s="15"/>
      <c r="J202" s="15"/>
      <c r="K202" s="15"/>
      <c r="L202" s="16"/>
      <c r="M202" s="15"/>
      <c r="N202" s="60"/>
      <c r="O202" s="16"/>
      <c r="P202" s="16"/>
      <c r="Q202" s="16"/>
      <c r="R202" s="16"/>
      <c r="S202" s="12">
        <f t="shared" si="3"/>
        <v>0</v>
      </c>
      <c r="V202" s="15"/>
    </row>
    <row r="203" spans="2:22" x14ac:dyDescent="0.2">
      <c r="B203" s="11">
        <v>193</v>
      </c>
      <c r="C203" s="15"/>
      <c r="D203" s="15"/>
      <c r="E203" s="15"/>
      <c r="F203" s="15"/>
      <c r="G203" s="15"/>
      <c r="H203" s="15"/>
      <c r="I203" s="15"/>
      <c r="J203" s="15"/>
      <c r="K203" s="15"/>
      <c r="L203" s="16"/>
      <c r="M203" s="15"/>
      <c r="N203" s="60"/>
      <c r="O203" s="16"/>
      <c r="P203" s="16"/>
      <c r="Q203" s="16"/>
      <c r="R203" s="16"/>
      <c r="S203" s="12">
        <f t="shared" si="3"/>
        <v>0</v>
      </c>
      <c r="V203" s="15"/>
    </row>
    <row r="204" spans="2:22" x14ac:dyDescent="0.2">
      <c r="B204" s="11">
        <v>194</v>
      </c>
      <c r="C204" s="15"/>
      <c r="D204" s="15"/>
      <c r="E204" s="15"/>
      <c r="F204" s="15"/>
      <c r="G204" s="15"/>
      <c r="H204" s="15"/>
      <c r="I204" s="15"/>
      <c r="J204" s="15"/>
      <c r="K204" s="15"/>
      <c r="L204" s="16"/>
      <c r="M204" s="15"/>
      <c r="N204" s="60"/>
      <c r="O204" s="16"/>
      <c r="P204" s="16"/>
      <c r="Q204" s="16"/>
      <c r="R204" s="16"/>
      <c r="S204" s="12">
        <f t="shared" si="3"/>
        <v>0</v>
      </c>
      <c r="V204" s="15"/>
    </row>
    <row r="205" spans="2:22" x14ac:dyDescent="0.2">
      <c r="B205" s="11">
        <v>195</v>
      </c>
      <c r="C205" s="15"/>
      <c r="D205" s="15"/>
      <c r="E205" s="15"/>
      <c r="F205" s="15"/>
      <c r="G205" s="15"/>
      <c r="H205" s="15"/>
      <c r="I205" s="15"/>
      <c r="J205" s="15"/>
      <c r="K205" s="15"/>
      <c r="L205" s="16"/>
      <c r="M205" s="15"/>
      <c r="N205" s="60"/>
      <c r="O205" s="16"/>
      <c r="P205" s="16"/>
      <c r="Q205" s="16"/>
      <c r="R205" s="16"/>
      <c r="S205" s="12">
        <f t="shared" si="3"/>
        <v>0</v>
      </c>
      <c r="V205" s="15"/>
    </row>
    <row r="206" spans="2:22" x14ac:dyDescent="0.2">
      <c r="B206" s="11">
        <v>196</v>
      </c>
      <c r="C206" s="15"/>
      <c r="D206" s="15"/>
      <c r="E206" s="15"/>
      <c r="F206" s="15"/>
      <c r="G206" s="15"/>
      <c r="H206" s="15"/>
      <c r="I206" s="15"/>
      <c r="J206" s="15"/>
      <c r="K206" s="15"/>
      <c r="L206" s="16"/>
      <c r="M206" s="15"/>
      <c r="N206" s="60"/>
      <c r="O206" s="16"/>
      <c r="P206" s="16"/>
      <c r="Q206" s="16"/>
      <c r="R206" s="16"/>
      <c r="S206" s="12">
        <f t="shared" si="3"/>
        <v>0</v>
      </c>
      <c r="V206" s="15"/>
    </row>
    <row r="207" spans="2:22" x14ac:dyDescent="0.2">
      <c r="B207" s="11">
        <v>197</v>
      </c>
      <c r="C207" s="15"/>
      <c r="D207" s="15"/>
      <c r="E207" s="15"/>
      <c r="F207" s="15"/>
      <c r="G207" s="15"/>
      <c r="H207" s="15"/>
      <c r="I207" s="15"/>
      <c r="J207" s="15"/>
      <c r="K207" s="15"/>
      <c r="L207" s="16"/>
      <c r="M207" s="15"/>
      <c r="N207" s="60"/>
      <c r="O207" s="16"/>
      <c r="P207" s="16"/>
      <c r="Q207" s="16"/>
      <c r="R207" s="16"/>
      <c r="S207" s="12">
        <f t="shared" si="3"/>
        <v>0</v>
      </c>
      <c r="V207" s="15"/>
    </row>
    <row r="208" spans="2:22" x14ac:dyDescent="0.2">
      <c r="B208" s="11">
        <v>198</v>
      </c>
      <c r="C208" s="15"/>
      <c r="D208" s="15"/>
      <c r="E208" s="15"/>
      <c r="F208" s="15"/>
      <c r="G208" s="15"/>
      <c r="H208" s="15"/>
      <c r="I208" s="15"/>
      <c r="J208" s="15"/>
      <c r="K208" s="15"/>
      <c r="L208" s="16"/>
      <c r="M208" s="15"/>
      <c r="N208" s="60"/>
      <c r="O208" s="16"/>
      <c r="P208" s="16"/>
      <c r="Q208" s="16"/>
      <c r="R208" s="16"/>
      <c r="S208" s="12">
        <f t="shared" si="3"/>
        <v>0</v>
      </c>
      <c r="V208" s="15"/>
    </row>
    <row r="209" spans="2:22" x14ac:dyDescent="0.2">
      <c r="B209" s="11">
        <v>199</v>
      </c>
      <c r="C209" s="15"/>
      <c r="D209" s="15"/>
      <c r="E209" s="15"/>
      <c r="F209" s="15"/>
      <c r="G209" s="15"/>
      <c r="H209" s="15"/>
      <c r="I209" s="15"/>
      <c r="J209" s="15"/>
      <c r="K209" s="15"/>
      <c r="L209" s="16"/>
      <c r="M209" s="15"/>
      <c r="N209" s="60"/>
      <c r="O209" s="16"/>
      <c r="P209" s="16"/>
      <c r="Q209" s="16"/>
      <c r="R209" s="16"/>
      <c r="S209" s="12">
        <f t="shared" si="3"/>
        <v>0</v>
      </c>
      <c r="V209" s="15"/>
    </row>
    <row r="210" spans="2:22" x14ac:dyDescent="0.2">
      <c r="B210" s="11">
        <v>200</v>
      </c>
      <c r="C210" s="15"/>
      <c r="D210" s="15"/>
      <c r="E210" s="15"/>
      <c r="F210" s="15"/>
      <c r="G210" s="15"/>
      <c r="H210" s="15"/>
      <c r="I210" s="15"/>
      <c r="J210" s="15"/>
      <c r="K210" s="15"/>
      <c r="L210" s="16"/>
      <c r="M210" s="15"/>
      <c r="N210" s="60"/>
      <c r="O210" s="16"/>
      <c r="P210" s="16"/>
      <c r="Q210" s="16"/>
      <c r="R210" s="16"/>
      <c r="S210" s="12">
        <f t="shared" si="3"/>
        <v>0</v>
      </c>
      <c r="V210" s="15"/>
    </row>
    <row r="211" spans="2:22" x14ac:dyDescent="0.2">
      <c r="B211" s="11">
        <v>201</v>
      </c>
      <c r="C211" s="15"/>
      <c r="D211" s="15"/>
      <c r="E211" s="15"/>
      <c r="F211" s="15"/>
      <c r="G211" s="15"/>
      <c r="H211" s="15"/>
      <c r="I211" s="15"/>
      <c r="J211" s="15"/>
      <c r="K211" s="15"/>
      <c r="L211" s="16"/>
      <c r="M211" s="15"/>
      <c r="N211" s="60"/>
      <c r="O211" s="16"/>
      <c r="P211" s="16"/>
      <c r="Q211" s="16"/>
      <c r="R211" s="16"/>
      <c r="S211" s="12">
        <f t="shared" si="3"/>
        <v>0</v>
      </c>
      <c r="V211" s="15"/>
    </row>
    <row r="212" spans="2:22" x14ac:dyDescent="0.2">
      <c r="B212" s="11">
        <v>202</v>
      </c>
      <c r="C212" s="15"/>
      <c r="D212" s="15"/>
      <c r="E212" s="15"/>
      <c r="F212" s="15"/>
      <c r="G212" s="15"/>
      <c r="H212" s="15"/>
      <c r="I212" s="15"/>
      <c r="J212" s="15"/>
      <c r="K212" s="15"/>
      <c r="L212" s="16"/>
      <c r="M212" s="15"/>
      <c r="N212" s="60"/>
      <c r="O212" s="16"/>
      <c r="P212" s="16"/>
      <c r="Q212" s="16"/>
      <c r="R212" s="16"/>
      <c r="S212" s="12">
        <f t="shared" si="3"/>
        <v>0</v>
      </c>
      <c r="V212" s="15"/>
    </row>
    <row r="213" spans="2:22" x14ac:dyDescent="0.2">
      <c r="B213" s="11">
        <v>203</v>
      </c>
      <c r="C213" s="15"/>
      <c r="D213" s="15"/>
      <c r="E213" s="15"/>
      <c r="F213" s="15"/>
      <c r="G213" s="15"/>
      <c r="H213" s="15"/>
      <c r="I213" s="15"/>
      <c r="J213" s="15"/>
      <c r="K213" s="15"/>
      <c r="L213" s="16"/>
      <c r="M213" s="15"/>
      <c r="N213" s="60"/>
      <c r="O213" s="16"/>
      <c r="P213" s="16"/>
      <c r="Q213" s="16"/>
      <c r="R213" s="16"/>
      <c r="S213" s="12">
        <f t="shared" si="3"/>
        <v>0</v>
      </c>
      <c r="V213" s="15"/>
    </row>
    <row r="214" spans="2:22" x14ac:dyDescent="0.2">
      <c r="B214" s="11">
        <v>204</v>
      </c>
      <c r="C214" s="15"/>
      <c r="D214" s="15"/>
      <c r="E214" s="15"/>
      <c r="F214" s="15"/>
      <c r="G214" s="15"/>
      <c r="H214" s="15"/>
      <c r="I214" s="15"/>
      <c r="J214" s="15"/>
      <c r="K214" s="15"/>
      <c r="L214" s="16"/>
      <c r="M214" s="15"/>
      <c r="N214" s="60"/>
      <c r="O214" s="16"/>
      <c r="P214" s="16"/>
      <c r="Q214" s="16"/>
      <c r="R214" s="16"/>
      <c r="S214" s="12">
        <f t="shared" si="3"/>
        <v>0</v>
      </c>
      <c r="V214" s="15"/>
    </row>
    <row r="215" spans="2:22" x14ac:dyDescent="0.2">
      <c r="B215" s="11">
        <v>205</v>
      </c>
      <c r="C215" s="15"/>
      <c r="D215" s="15"/>
      <c r="E215" s="15"/>
      <c r="F215" s="15"/>
      <c r="G215" s="15"/>
      <c r="H215" s="15"/>
      <c r="I215" s="15"/>
      <c r="J215" s="15"/>
      <c r="K215" s="15"/>
      <c r="L215" s="16"/>
      <c r="M215" s="15"/>
      <c r="N215" s="60"/>
      <c r="O215" s="16"/>
      <c r="P215" s="16"/>
      <c r="Q215" s="16"/>
      <c r="R215" s="16"/>
      <c r="S215" s="12">
        <f t="shared" si="3"/>
        <v>0</v>
      </c>
      <c r="V215" s="15"/>
    </row>
    <row r="216" spans="2:22" x14ac:dyDescent="0.2">
      <c r="B216" s="11">
        <v>206</v>
      </c>
      <c r="C216" s="15"/>
      <c r="D216" s="15"/>
      <c r="E216" s="15"/>
      <c r="F216" s="15"/>
      <c r="G216" s="15"/>
      <c r="H216" s="15"/>
      <c r="I216" s="15"/>
      <c r="J216" s="15"/>
      <c r="K216" s="15"/>
      <c r="L216" s="16"/>
      <c r="M216" s="15"/>
      <c r="N216" s="60"/>
      <c r="O216" s="16"/>
      <c r="P216" s="16"/>
      <c r="Q216" s="16"/>
      <c r="R216" s="16"/>
      <c r="S216" s="12">
        <f t="shared" si="3"/>
        <v>0</v>
      </c>
      <c r="V216" s="15"/>
    </row>
    <row r="217" spans="2:22" x14ac:dyDescent="0.2">
      <c r="B217" s="11">
        <v>207</v>
      </c>
      <c r="C217" s="15"/>
      <c r="D217" s="15"/>
      <c r="E217" s="15"/>
      <c r="F217" s="15"/>
      <c r="G217" s="15"/>
      <c r="H217" s="15"/>
      <c r="I217" s="15"/>
      <c r="J217" s="15"/>
      <c r="K217" s="15"/>
      <c r="L217" s="16"/>
      <c r="M217" s="15"/>
      <c r="N217" s="60"/>
      <c r="O217" s="16"/>
      <c r="P217" s="16"/>
      <c r="Q217" s="16"/>
      <c r="R217" s="16"/>
      <c r="S217" s="12">
        <f t="shared" si="3"/>
        <v>0</v>
      </c>
      <c r="V217" s="15"/>
    </row>
    <row r="218" spans="2:22" x14ac:dyDescent="0.2">
      <c r="B218" s="11">
        <v>208</v>
      </c>
      <c r="C218" s="15"/>
      <c r="D218" s="15"/>
      <c r="E218" s="15"/>
      <c r="F218" s="15"/>
      <c r="G218" s="15"/>
      <c r="H218" s="15"/>
      <c r="I218" s="15"/>
      <c r="J218" s="15"/>
      <c r="K218" s="15"/>
      <c r="L218" s="16"/>
      <c r="M218" s="15"/>
      <c r="N218" s="60"/>
      <c r="O218" s="16"/>
      <c r="P218" s="16"/>
      <c r="Q218" s="16"/>
      <c r="R218" s="16"/>
      <c r="S218" s="12">
        <f t="shared" si="3"/>
        <v>0</v>
      </c>
      <c r="V218" s="15"/>
    </row>
    <row r="219" spans="2:22" x14ac:dyDescent="0.2">
      <c r="B219" s="11">
        <v>209</v>
      </c>
      <c r="C219" s="15"/>
      <c r="D219" s="15"/>
      <c r="E219" s="15"/>
      <c r="F219" s="15"/>
      <c r="G219" s="15"/>
      <c r="H219" s="15"/>
      <c r="I219" s="15"/>
      <c r="J219" s="15"/>
      <c r="K219" s="15"/>
      <c r="L219" s="16"/>
      <c r="M219" s="15"/>
      <c r="N219" s="60"/>
      <c r="O219" s="16"/>
      <c r="P219" s="16"/>
      <c r="Q219" s="16"/>
      <c r="R219" s="16"/>
      <c r="S219" s="12">
        <f t="shared" si="3"/>
        <v>0</v>
      </c>
      <c r="V219" s="15"/>
    </row>
    <row r="220" spans="2:22" x14ac:dyDescent="0.2">
      <c r="B220" s="11">
        <v>210</v>
      </c>
      <c r="C220" s="15"/>
      <c r="D220" s="15"/>
      <c r="E220" s="15"/>
      <c r="F220" s="15"/>
      <c r="G220" s="15"/>
      <c r="H220" s="15"/>
      <c r="I220" s="15"/>
      <c r="J220" s="15"/>
      <c r="K220" s="15"/>
      <c r="L220" s="16"/>
      <c r="M220" s="15"/>
      <c r="N220" s="60"/>
      <c r="O220" s="16"/>
      <c r="P220" s="16"/>
      <c r="Q220" s="16"/>
      <c r="R220" s="16"/>
      <c r="S220" s="12">
        <f t="shared" si="3"/>
        <v>0</v>
      </c>
      <c r="V220" s="15"/>
    </row>
    <row r="221" spans="2:22" x14ac:dyDescent="0.2">
      <c r="B221" s="11">
        <v>211</v>
      </c>
      <c r="C221" s="15"/>
      <c r="D221" s="15"/>
      <c r="E221" s="15"/>
      <c r="F221" s="15"/>
      <c r="G221" s="15"/>
      <c r="H221" s="15"/>
      <c r="I221" s="15"/>
      <c r="J221" s="15"/>
      <c r="K221" s="15"/>
      <c r="L221" s="16"/>
      <c r="M221" s="15"/>
      <c r="N221" s="60"/>
      <c r="O221" s="16"/>
      <c r="P221" s="16"/>
      <c r="Q221" s="16"/>
      <c r="R221" s="16"/>
      <c r="S221" s="12">
        <f t="shared" si="3"/>
        <v>0</v>
      </c>
      <c r="V221" s="15"/>
    </row>
    <row r="222" spans="2:22" x14ac:dyDescent="0.2">
      <c r="B222" s="11">
        <v>212</v>
      </c>
      <c r="C222" s="15"/>
      <c r="D222" s="15"/>
      <c r="E222" s="15"/>
      <c r="F222" s="15"/>
      <c r="G222" s="15"/>
      <c r="H222" s="15"/>
      <c r="I222" s="15"/>
      <c r="J222" s="15"/>
      <c r="K222" s="15"/>
      <c r="L222" s="16"/>
      <c r="M222" s="15"/>
      <c r="N222" s="60"/>
      <c r="O222" s="16"/>
      <c r="P222" s="16"/>
      <c r="Q222" s="16"/>
      <c r="R222" s="16"/>
      <c r="S222" s="12">
        <f t="shared" si="3"/>
        <v>0</v>
      </c>
      <c r="V222" s="15"/>
    </row>
    <row r="223" spans="2:22" x14ac:dyDescent="0.2">
      <c r="B223" s="11">
        <v>213</v>
      </c>
      <c r="C223" s="15"/>
      <c r="D223" s="15"/>
      <c r="E223" s="15"/>
      <c r="F223" s="15"/>
      <c r="G223" s="15"/>
      <c r="H223" s="15"/>
      <c r="I223" s="15"/>
      <c r="J223" s="15"/>
      <c r="K223" s="15"/>
      <c r="L223" s="16"/>
      <c r="M223" s="15"/>
      <c r="N223" s="60"/>
      <c r="O223" s="16"/>
      <c r="P223" s="16"/>
      <c r="Q223" s="16"/>
      <c r="R223" s="16"/>
      <c r="S223" s="12">
        <f t="shared" si="3"/>
        <v>0</v>
      </c>
      <c r="V223" s="15"/>
    </row>
    <row r="224" spans="2:22" x14ac:dyDescent="0.2">
      <c r="B224" s="11">
        <v>214</v>
      </c>
      <c r="C224" s="15"/>
      <c r="D224" s="15"/>
      <c r="E224" s="15"/>
      <c r="F224" s="15"/>
      <c r="G224" s="15"/>
      <c r="H224" s="15"/>
      <c r="I224" s="15"/>
      <c r="J224" s="15"/>
      <c r="K224" s="15"/>
      <c r="L224" s="16"/>
      <c r="M224" s="15"/>
      <c r="N224" s="60"/>
      <c r="O224" s="16"/>
      <c r="P224" s="16"/>
      <c r="Q224" s="16"/>
      <c r="R224" s="16"/>
      <c r="S224" s="12">
        <f t="shared" si="3"/>
        <v>0</v>
      </c>
      <c r="V224" s="15"/>
    </row>
    <row r="225" spans="2:22" x14ac:dyDescent="0.2">
      <c r="B225" s="11">
        <v>215</v>
      </c>
      <c r="C225" s="15"/>
      <c r="D225" s="15"/>
      <c r="E225" s="15"/>
      <c r="F225" s="15"/>
      <c r="G225" s="15"/>
      <c r="H225" s="15"/>
      <c r="I225" s="15"/>
      <c r="J225" s="15"/>
      <c r="K225" s="15"/>
      <c r="L225" s="16"/>
      <c r="M225" s="15"/>
      <c r="N225" s="60"/>
      <c r="O225" s="16"/>
      <c r="P225" s="16"/>
      <c r="Q225" s="16"/>
      <c r="R225" s="16"/>
      <c r="S225" s="12">
        <f t="shared" si="3"/>
        <v>0</v>
      </c>
      <c r="V225" s="15"/>
    </row>
    <row r="226" spans="2:22" x14ac:dyDescent="0.2">
      <c r="B226" s="11">
        <v>216</v>
      </c>
      <c r="C226" s="15"/>
      <c r="D226" s="15"/>
      <c r="E226" s="15"/>
      <c r="F226" s="15"/>
      <c r="G226" s="15"/>
      <c r="H226" s="15"/>
      <c r="I226" s="15"/>
      <c r="J226" s="15"/>
      <c r="K226" s="15"/>
      <c r="L226" s="16"/>
      <c r="M226" s="15"/>
      <c r="N226" s="60"/>
      <c r="O226" s="16"/>
      <c r="P226" s="16"/>
      <c r="Q226" s="16"/>
      <c r="R226" s="16"/>
      <c r="S226" s="12">
        <f t="shared" si="3"/>
        <v>0</v>
      </c>
      <c r="V226" s="15"/>
    </row>
    <row r="227" spans="2:22" x14ac:dyDescent="0.2">
      <c r="B227" s="11">
        <v>217</v>
      </c>
      <c r="C227" s="15"/>
      <c r="D227" s="15"/>
      <c r="E227" s="15"/>
      <c r="F227" s="15"/>
      <c r="G227" s="15"/>
      <c r="H227" s="15"/>
      <c r="I227" s="15"/>
      <c r="J227" s="15"/>
      <c r="K227" s="15"/>
      <c r="L227" s="16"/>
      <c r="M227" s="15"/>
      <c r="N227" s="60"/>
      <c r="O227" s="16"/>
      <c r="P227" s="16"/>
      <c r="Q227" s="16"/>
      <c r="R227" s="16"/>
      <c r="S227" s="12">
        <f t="shared" si="3"/>
        <v>0</v>
      </c>
      <c r="V227" s="15"/>
    </row>
    <row r="228" spans="2:22" x14ac:dyDescent="0.2">
      <c r="B228" s="11">
        <v>218</v>
      </c>
      <c r="C228" s="15"/>
      <c r="D228" s="15"/>
      <c r="E228" s="15"/>
      <c r="F228" s="15"/>
      <c r="G228" s="15"/>
      <c r="H228" s="15"/>
      <c r="I228" s="15"/>
      <c r="J228" s="15"/>
      <c r="K228" s="15"/>
      <c r="L228" s="16"/>
      <c r="M228" s="15"/>
      <c r="N228" s="60"/>
      <c r="O228" s="16"/>
      <c r="P228" s="16"/>
      <c r="Q228" s="16"/>
      <c r="R228" s="16"/>
      <c r="S228" s="12">
        <f t="shared" si="3"/>
        <v>0</v>
      </c>
      <c r="V228" s="15"/>
    </row>
    <row r="229" spans="2:22" x14ac:dyDescent="0.2">
      <c r="B229" s="11">
        <v>219</v>
      </c>
      <c r="C229" s="15"/>
      <c r="D229" s="15"/>
      <c r="E229" s="15"/>
      <c r="F229" s="15"/>
      <c r="G229" s="15"/>
      <c r="H229" s="15"/>
      <c r="I229" s="15"/>
      <c r="J229" s="15"/>
      <c r="K229" s="15"/>
      <c r="L229" s="16"/>
      <c r="M229" s="15"/>
      <c r="N229" s="60"/>
      <c r="O229" s="16"/>
      <c r="P229" s="16"/>
      <c r="Q229" s="16"/>
      <c r="R229" s="16"/>
      <c r="S229" s="12">
        <f t="shared" si="3"/>
        <v>0</v>
      </c>
      <c r="V229" s="15"/>
    </row>
    <row r="230" spans="2:22" x14ac:dyDescent="0.2">
      <c r="B230" s="11">
        <v>220</v>
      </c>
      <c r="C230" s="15"/>
      <c r="D230" s="15"/>
      <c r="E230" s="15"/>
      <c r="F230" s="15"/>
      <c r="G230" s="15"/>
      <c r="H230" s="15"/>
      <c r="I230" s="15"/>
      <c r="J230" s="15"/>
      <c r="K230" s="15"/>
      <c r="L230" s="16"/>
      <c r="M230" s="15"/>
      <c r="N230" s="60"/>
      <c r="O230" s="16"/>
      <c r="P230" s="16"/>
      <c r="Q230" s="16"/>
      <c r="R230" s="16"/>
      <c r="S230" s="12">
        <f t="shared" si="3"/>
        <v>0</v>
      </c>
      <c r="V230" s="15"/>
    </row>
    <row r="231" spans="2:22" x14ac:dyDescent="0.2">
      <c r="B231" s="11">
        <v>221</v>
      </c>
      <c r="C231" s="15"/>
      <c r="D231" s="15"/>
      <c r="E231" s="15"/>
      <c r="F231" s="15"/>
      <c r="G231" s="15"/>
      <c r="H231" s="15"/>
      <c r="I231" s="15"/>
      <c r="J231" s="15"/>
      <c r="K231" s="15"/>
      <c r="L231" s="16"/>
      <c r="M231" s="15"/>
      <c r="N231" s="60"/>
      <c r="O231" s="16"/>
      <c r="P231" s="16"/>
      <c r="Q231" s="16"/>
      <c r="R231" s="16"/>
      <c r="S231" s="12">
        <f t="shared" si="3"/>
        <v>0</v>
      </c>
      <c r="V231" s="15"/>
    </row>
    <row r="232" spans="2:22" x14ac:dyDescent="0.2">
      <c r="B232" s="11">
        <v>222</v>
      </c>
      <c r="C232" s="15"/>
      <c r="D232" s="15"/>
      <c r="E232" s="15"/>
      <c r="F232" s="15"/>
      <c r="G232" s="15"/>
      <c r="H232" s="15"/>
      <c r="I232" s="15"/>
      <c r="J232" s="15"/>
      <c r="K232" s="15"/>
      <c r="L232" s="16"/>
      <c r="M232" s="15"/>
      <c r="N232" s="60"/>
      <c r="O232" s="16"/>
      <c r="P232" s="16"/>
      <c r="Q232" s="16"/>
      <c r="R232" s="16"/>
      <c r="S232" s="12">
        <f t="shared" si="3"/>
        <v>0</v>
      </c>
      <c r="V232" s="15"/>
    </row>
    <row r="233" spans="2:22" x14ac:dyDescent="0.2">
      <c r="B233" s="11">
        <v>223</v>
      </c>
      <c r="C233" s="15"/>
      <c r="D233" s="15"/>
      <c r="E233" s="15"/>
      <c r="F233" s="15"/>
      <c r="G233" s="15"/>
      <c r="H233" s="15"/>
      <c r="I233" s="15"/>
      <c r="J233" s="15"/>
      <c r="K233" s="15"/>
      <c r="L233" s="16"/>
      <c r="M233" s="15"/>
      <c r="N233" s="60"/>
      <c r="O233" s="16"/>
      <c r="P233" s="16"/>
      <c r="Q233" s="16"/>
      <c r="R233" s="16"/>
      <c r="S233" s="12">
        <f t="shared" si="3"/>
        <v>0</v>
      </c>
      <c r="V233" s="15"/>
    </row>
    <row r="234" spans="2:22" x14ac:dyDescent="0.2">
      <c r="B234" s="11">
        <v>224</v>
      </c>
      <c r="C234" s="15"/>
      <c r="D234" s="15"/>
      <c r="E234" s="15"/>
      <c r="F234" s="15"/>
      <c r="G234" s="15"/>
      <c r="H234" s="15"/>
      <c r="I234" s="15"/>
      <c r="J234" s="15"/>
      <c r="K234" s="15"/>
      <c r="L234" s="16"/>
      <c r="M234" s="15"/>
      <c r="N234" s="60"/>
      <c r="O234" s="16"/>
      <c r="P234" s="16"/>
      <c r="Q234" s="16"/>
      <c r="R234" s="16"/>
      <c r="S234" s="12">
        <f t="shared" si="3"/>
        <v>0</v>
      </c>
      <c r="V234" s="15"/>
    </row>
    <row r="235" spans="2:22" x14ac:dyDescent="0.2">
      <c r="B235" s="11">
        <v>225</v>
      </c>
      <c r="C235" s="15"/>
      <c r="D235" s="15"/>
      <c r="E235" s="15"/>
      <c r="F235" s="15"/>
      <c r="G235" s="15"/>
      <c r="H235" s="15"/>
      <c r="I235" s="15"/>
      <c r="J235" s="15"/>
      <c r="K235" s="15"/>
      <c r="L235" s="16"/>
      <c r="M235" s="15"/>
      <c r="N235" s="60"/>
      <c r="O235" s="16"/>
      <c r="P235" s="16"/>
      <c r="Q235" s="16"/>
      <c r="R235" s="16"/>
      <c r="S235" s="12">
        <f t="shared" si="3"/>
        <v>0</v>
      </c>
      <c r="V235" s="15"/>
    </row>
    <row r="236" spans="2:22" x14ac:dyDescent="0.2">
      <c r="B236" s="11">
        <v>226</v>
      </c>
      <c r="C236" s="15"/>
      <c r="D236" s="15"/>
      <c r="E236" s="15"/>
      <c r="F236" s="15"/>
      <c r="G236" s="15"/>
      <c r="H236" s="15"/>
      <c r="I236" s="15"/>
      <c r="J236" s="15"/>
      <c r="K236" s="15"/>
      <c r="L236" s="16"/>
      <c r="M236" s="15"/>
      <c r="N236" s="60"/>
      <c r="O236" s="16"/>
      <c r="P236" s="16"/>
      <c r="Q236" s="16"/>
      <c r="R236" s="16"/>
      <c r="S236" s="12">
        <f t="shared" si="3"/>
        <v>0</v>
      </c>
      <c r="V236" s="15"/>
    </row>
    <row r="237" spans="2:22" x14ac:dyDescent="0.2">
      <c r="B237" s="11">
        <v>227</v>
      </c>
      <c r="C237" s="15"/>
      <c r="D237" s="15"/>
      <c r="E237" s="15"/>
      <c r="F237" s="15"/>
      <c r="G237" s="15"/>
      <c r="H237" s="15"/>
      <c r="I237" s="15"/>
      <c r="J237" s="15"/>
      <c r="K237" s="15"/>
      <c r="L237" s="16"/>
      <c r="M237" s="15"/>
      <c r="N237" s="60"/>
      <c r="O237" s="16"/>
      <c r="P237" s="16"/>
      <c r="Q237" s="16"/>
      <c r="R237" s="16"/>
      <c r="S237" s="12">
        <f t="shared" si="3"/>
        <v>0</v>
      </c>
      <c r="V237" s="15"/>
    </row>
    <row r="238" spans="2:22" x14ac:dyDescent="0.2">
      <c r="B238" s="11">
        <v>228</v>
      </c>
      <c r="C238" s="15"/>
      <c r="D238" s="15"/>
      <c r="E238" s="15"/>
      <c r="F238" s="15"/>
      <c r="G238" s="15"/>
      <c r="H238" s="15"/>
      <c r="I238" s="15"/>
      <c r="J238" s="15"/>
      <c r="K238" s="15"/>
      <c r="L238" s="16"/>
      <c r="M238" s="15"/>
      <c r="N238" s="60"/>
      <c r="O238" s="16"/>
      <c r="P238" s="16"/>
      <c r="Q238" s="16"/>
      <c r="R238" s="16"/>
      <c r="S238" s="12">
        <f t="shared" si="3"/>
        <v>0</v>
      </c>
      <c r="V238" s="15"/>
    </row>
    <row r="239" spans="2:22" x14ac:dyDescent="0.2">
      <c r="B239" s="11">
        <v>229</v>
      </c>
      <c r="C239" s="15"/>
      <c r="D239" s="15"/>
      <c r="E239" s="15"/>
      <c r="F239" s="15"/>
      <c r="G239" s="15"/>
      <c r="H239" s="15"/>
      <c r="I239" s="15"/>
      <c r="J239" s="15"/>
      <c r="K239" s="15"/>
      <c r="L239" s="16"/>
      <c r="M239" s="15"/>
      <c r="N239" s="60"/>
      <c r="O239" s="16"/>
      <c r="P239" s="16"/>
      <c r="Q239" s="16"/>
      <c r="R239" s="16"/>
      <c r="S239" s="12">
        <f t="shared" si="3"/>
        <v>0</v>
      </c>
      <c r="V239" s="15"/>
    </row>
    <row r="240" spans="2:22" x14ac:dyDescent="0.2">
      <c r="B240" s="11">
        <v>230</v>
      </c>
      <c r="C240" s="15"/>
      <c r="D240" s="15"/>
      <c r="E240" s="15"/>
      <c r="F240" s="15"/>
      <c r="G240" s="15"/>
      <c r="H240" s="15"/>
      <c r="I240" s="15"/>
      <c r="J240" s="15"/>
      <c r="K240" s="15"/>
      <c r="L240" s="16"/>
      <c r="M240" s="15"/>
      <c r="N240" s="60"/>
      <c r="O240" s="16"/>
      <c r="P240" s="16"/>
      <c r="Q240" s="16"/>
      <c r="R240" s="16"/>
      <c r="S240" s="12">
        <f t="shared" si="3"/>
        <v>0</v>
      </c>
      <c r="V240" s="15"/>
    </row>
    <row r="241" spans="2:22" x14ac:dyDescent="0.2">
      <c r="B241" s="11">
        <v>231</v>
      </c>
      <c r="C241" s="15"/>
      <c r="D241" s="15"/>
      <c r="E241" s="15"/>
      <c r="F241" s="15"/>
      <c r="G241" s="15"/>
      <c r="H241" s="15"/>
      <c r="I241" s="15"/>
      <c r="J241" s="15"/>
      <c r="K241" s="15"/>
      <c r="L241" s="16"/>
      <c r="M241" s="15"/>
      <c r="N241" s="60"/>
      <c r="O241" s="16"/>
      <c r="P241" s="16"/>
      <c r="Q241" s="16"/>
      <c r="R241" s="16"/>
      <c r="S241" s="12">
        <f t="shared" si="3"/>
        <v>0</v>
      </c>
      <c r="V241" s="15"/>
    </row>
    <row r="242" spans="2:22" x14ac:dyDescent="0.2">
      <c r="B242" s="11">
        <v>232</v>
      </c>
      <c r="C242" s="15"/>
      <c r="D242" s="15"/>
      <c r="E242" s="15"/>
      <c r="F242" s="15"/>
      <c r="G242" s="15"/>
      <c r="H242" s="15"/>
      <c r="I242" s="15"/>
      <c r="J242" s="15"/>
      <c r="K242" s="15"/>
      <c r="L242" s="16"/>
      <c r="M242" s="15"/>
      <c r="N242" s="60"/>
      <c r="O242" s="16"/>
      <c r="P242" s="16"/>
      <c r="Q242" s="16"/>
      <c r="R242" s="16"/>
      <c r="S242" s="12">
        <f t="shared" si="3"/>
        <v>0</v>
      </c>
      <c r="V242" s="15"/>
    </row>
    <row r="243" spans="2:22" x14ac:dyDescent="0.2">
      <c r="B243" s="11">
        <v>233</v>
      </c>
      <c r="C243" s="15"/>
      <c r="D243" s="15"/>
      <c r="E243" s="15"/>
      <c r="F243" s="15"/>
      <c r="G243" s="15"/>
      <c r="H243" s="15"/>
      <c r="I243" s="15"/>
      <c r="J243" s="15"/>
      <c r="K243" s="15"/>
      <c r="L243" s="16"/>
      <c r="M243" s="15"/>
      <c r="N243" s="60"/>
      <c r="O243" s="16"/>
      <c r="P243" s="16"/>
      <c r="Q243" s="16"/>
      <c r="R243" s="16"/>
      <c r="S243" s="12">
        <f t="shared" ref="S243:S306" si="4">SUM(N243:R243)</f>
        <v>0</v>
      </c>
      <c r="V243" s="15"/>
    </row>
    <row r="244" spans="2:22" x14ac:dyDescent="0.2">
      <c r="B244" s="11">
        <v>234</v>
      </c>
      <c r="C244" s="15"/>
      <c r="D244" s="15"/>
      <c r="E244" s="15"/>
      <c r="F244" s="15"/>
      <c r="G244" s="15"/>
      <c r="H244" s="15"/>
      <c r="I244" s="15"/>
      <c r="J244" s="15"/>
      <c r="K244" s="15"/>
      <c r="L244" s="16"/>
      <c r="M244" s="15"/>
      <c r="N244" s="60"/>
      <c r="O244" s="16"/>
      <c r="P244" s="16"/>
      <c r="Q244" s="16"/>
      <c r="R244" s="16"/>
      <c r="S244" s="12">
        <f t="shared" si="4"/>
        <v>0</v>
      </c>
      <c r="V244" s="15"/>
    </row>
    <row r="245" spans="2:22" x14ac:dyDescent="0.2">
      <c r="B245" s="11">
        <v>235</v>
      </c>
      <c r="C245" s="15"/>
      <c r="D245" s="15"/>
      <c r="E245" s="15"/>
      <c r="F245" s="15"/>
      <c r="G245" s="15"/>
      <c r="H245" s="15"/>
      <c r="I245" s="15"/>
      <c r="J245" s="15"/>
      <c r="K245" s="15"/>
      <c r="L245" s="16"/>
      <c r="M245" s="15"/>
      <c r="N245" s="60"/>
      <c r="O245" s="16"/>
      <c r="P245" s="16"/>
      <c r="Q245" s="16"/>
      <c r="R245" s="16"/>
      <c r="S245" s="12">
        <f t="shared" si="4"/>
        <v>0</v>
      </c>
      <c r="V245" s="15"/>
    </row>
    <row r="246" spans="2:22" x14ac:dyDescent="0.2">
      <c r="B246" s="11">
        <v>236</v>
      </c>
      <c r="C246" s="15"/>
      <c r="D246" s="15"/>
      <c r="E246" s="15"/>
      <c r="F246" s="15"/>
      <c r="G246" s="15"/>
      <c r="H246" s="15"/>
      <c r="I246" s="15"/>
      <c r="J246" s="15"/>
      <c r="K246" s="15"/>
      <c r="L246" s="16"/>
      <c r="M246" s="15"/>
      <c r="N246" s="60"/>
      <c r="O246" s="16"/>
      <c r="P246" s="16"/>
      <c r="Q246" s="16"/>
      <c r="R246" s="16"/>
      <c r="S246" s="12">
        <f t="shared" si="4"/>
        <v>0</v>
      </c>
      <c r="V246" s="15"/>
    </row>
    <row r="247" spans="2:22" x14ac:dyDescent="0.2">
      <c r="B247" s="11">
        <v>237</v>
      </c>
      <c r="C247" s="15"/>
      <c r="D247" s="15"/>
      <c r="E247" s="15"/>
      <c r="F247" s="15"/>
      <c r="G247" s="15"/>
      <c r="H247" s="15"/>
      <c r="I247" s="15"/>
      <c r="J247" s="15"/>
      <c r="K247" s="15"/>
      <c r="L247" s="16"/>
      <c r="M247" s="15"/>
      <c r="N247" s="60"/>
      <c r="O247" s="16"/>
      <c r="P247" s="16"/>
      <c r="Q247" s="16"/>
      <c r="R247" s="16"/>
      <c r="S247" s="12">
        <f t="shared" si="4"/>
        <v>0</v>
      </c>
      <c r="V247" s="15"/>
    </row>
    <row r="248" spans="2:22" x14ac:dyDescent="0.2">
      <c r="B248" s="11">
        <v>238</v>
      </c>
      <c r="C248" s="15"/>
      <c r="D248" s="15"/>
      <c r="E248" s="15"/>
      <c r="F248" s="15"/>
      <c r="G248" s="15"/>
      <c r="H248" s="15"/>
      <c r="I248" s="15"/>
      <c r="J248" s="15"/>
      <c r="K248" s="15"/>
      <c r="L248" s="16"/>
      <c r="M248" s="15"/>
      <c r="N248" s="60"/>
      <c r="O248" s="16"/>
      <c r="P248" s="16"/>
      <c r="Q248" s="16"/>
      <c r="R248" s="16"/>
      <c r="S248" s="12">
        <f t="shared" si="4"/>
        <v>0</v>
      </c>
      <c r="V248" s="15"/>
    </row>
    <row r="249" spans="2:22" x14ac:dyDescent="0.2">
      <c r="B249" s="11">
        <v>239</v>
      </c>
      <c r="C249" s="15"/>
      <c r="D249" s="15"/>
      <c r="E249" s="15"/>
      <c r="F249" s="15"/>
      <c r="G249" s="15"/>
      <c r="H249" s="15"/>
      <c r="I249" s="15"/>
      <c r="J249" s="15"/>
      <c r="K249" s="15"/>
      <c r="L249" s="16"/>
      <c r="M249" s="15"/>
      <c r="N249" s="60"/>
      <c r="O249" s="16"/>
      <c r="P249" s="16"/>
      <c r="Q249" s="16"/>
      <c r="R249" s="16"/>
      <c r="S249" s="12">
        <f t="shared" si="4"/>
        <v>0</v>
      </c>
      <c r="V249" s="15"/>
    </row>
    <row r="250" spans="2:22" x14ac:dyDescent="0.2">
      <c r="B250" s="11">
        <v>240</v>
      </c>
      <c r="C250" s="15"/>
      <c r="D250" s="15"/>
      <c r="E250" s="15"/>
      <c r="F250" s="15"/>
      <c r="G250" s="15"/>
      <c r="H250" s="15"/>
      <c r="I250" s="15"/>
      <c r="J250" s="15"/>
      <c r="K250" s="15"/>
      <c r="L250" s="16"/>
      <c r="M250" s="15"/>
      <c r="N250" s="60"/>
      <c r="O250" s="16"/>
      <c r="P250" s="16"/>
      <c r="Q250" s="16"/>
      <c r="R250" s="16"/>
      <c r="S250" s="12">
        <f t="shared" si="4"/>
        <v>0</v>
      </c>
      <c r="V250" s="15"/>
    </row>
    <row r="251" spans="2:22" x14ac:dyDescent="0.2">
      <c r="B251" s="11">
        <v>241</v>
      </c>
      <c r="C251" s="15"/>
      <c r="D251" s="15"/>
      <c r="E251" s="15"/>
      <c r="F251" s="15"/>
      <c r="G251" s="15"/>
      <c r="H251" s="15"/>
      <c r="I251" s="15"/>
      <c r="J251" s="15"/>
      <c r="K251" s="15"/>
      <c r="L251" s="16"/>
      <c r="M251" s="15"/>
      <c r="N251" s="60"/>
      <c r="O251" s="16"/>
      <c r="P251" s="16"/>
      <c r="Q251" s="16"/>
      <c r="R251" s="16"/>
      <c r="S251" s="12">
        <f t="shared" si="4"/>
        <v>0</v>
      </c>
      <c r="V251" s="15"/>
    </row>
    <row r="252" spans="2:22" x14ac:dyDescent="0.2">
      <c r="B252" s="11">
        <v>242</v>
      </c>
      <c r="C252" s="15"/>
      <c r="D252" s="15"/>
      <c r="E252" s="15"/>
      <c r="F252" s="15"/>
      <c r="G252" s="15"/>
      <c r="H252" s="15"/>
      <c r="I252" s="15"/>
      <c r="J252" s="15"/>
      <c r="K252" s="15"/>
      <c r="L252" s="16"/>
      <c r="M252" s="15"/>
      <c r="N252" s="60"/>
      <c r="O252" s="16"/>
      <c r="P252" s="16"/>
      <c r="Q252" s="16"/>
      <c r="R252" s="16"/>
      <c r="S252" s="12">
        <f t="shared" si="4"/>
        <v>0</v>
      </c>
      <c r="V252" s="15"/>
    </row>
    <row r="253" spans="2:22" x14ac:dyDescent="0.2">
      <c r="B253" s="11">
        <v>243</v>
      </c>
      <c r="C253" s="15"/>
      <c r="D253" s="15"/>
      <c r="E253" s="15"/>
      <c r="F253" s="15"/>
      <c r="G253" s="15"/>
      <c r="H253" s="15"/>
      <c r="I253" s="15"/>
      <c r="J253" s="15"/>
      <c r="K253" s="15"/>
      <c r="L253" s="16"/>
      <c r="M253" s="15"/>
      <c r="N253" s="60"/>
      <c r="O253" s="16"/>
      <c r="P253" s="16"/>
      <c r="Q253" s="16"/>
      <c r="R253" s="16"/>
      <c r="S253" s="12">
        <f t="shared" si="4"/>
        <v>0</v>
      </c>
      <c r="V253" s="15"/>
    </row>
    <row r="254" spans="2:22" x14ac:dyDescent="0.2">
      <c r="B254" s="11">
        <v>244</v>
      </c>
      <c r="C254" s="15"/>
      <c r="D254" s="15"/>
      <c r="E254" s="15"/>
      <c r="F254" s="15"/>
      <c r="G254" s="15"/>
      <c r="H254" s="15"/>
      <c r="I254" s="15"/>
      <c r="J254" s="15"/>
      <c r="K254" s="15"/>
      <c r="L254" s="16"/>
      <c r="M254" s="15"/>
      <c r="N254" s="60"/>
      <c r="O254" s="16"/>
      <c r="P254" s="16"/>
      <c r="Q254" s="16"/>
      <c r="R254" s="16"/>
      <c r="S254" s="12">
        <f t="shared" si="4"/>
        <v>0</v>
      </c>
      <c r="V254" s="15"/>
    </row>
    <row r="255" spans="2:22" x14ac:dyDescent="0.2">
      <c r="B255" s="11">
        <v>245</v>
      </c>
      <c r="C255" s="15"/>
      <c r="D255" s="15"/>
      <c r="E255" s="15"/>
      <c r="F255" s="15"/>
      <c r="G255" s="15"/>
      <c r="H255" s="15"/>
      <c r="I255" s="15"/>
      <c r="J255" s="15"/>
      <c r="K255" s="15"/>
      <c r="L255" s="16"/>
      <c r="M255" s="15"/>
      <c r="N255" s="60"/>
      <c r="O255" s="16"/>
      <c r="P255" s="16"/>
      <c r="Q255" s="16"/>
      <c r="R255" s="16"/>
      <c r="S255" s="12">
        <f t="shared" si="4"/>
        <v>0</v>
      </c>
      <c r="V255" s="15"/>
    </row>
    <row r="256" spans="2:22" x14ac:dyDescent="0.2">
      <c r="B256" s="11">
        <v>246</v>
      </c>
      <c r="C256" s="15"/>
      <c r="D256" s="15"/>
      <c r="E256" s="15"/>
      <c r="F256" s="15"/>
      <c r="G256" s="15"/>
      <c r="H256" s="15"/>
      <c r="I256" s="15"/>
      <c r="J256" s="15"/>
      <c r="K256" s="15"/>
      <c r="L256" s="16"/>
      <c r="M256" s="15"/>
      <c r="N256" s="60"/>
      <c r="O256" s="16"/>
      <c r="P256" s="16"/>
      <c r="Q256" s="16"/>
      <c r="R256" s="16"/>
      <c r="S256" s="12">
        <f t="shared" si="4"/>
        <v>0</v>
      </c>
      <c r="V256" s="15"/>
    </row>
    <row r="257" spans="2:22" x14ac:dyDescent="0.2">
      <c r="B257" s="11">
        <v>247</v>
      </c>
      <c r="C257" s="15"/>
      <c r="D257" s="15"/>
      <c r="E257" s="15"/>
      <c r="F257" s="15"/>
      <c r="G257" s="15"/>
      <c r="H257" s="15"/>
      <c r="I257" s="15"/>
      <c r="J257" s="15"/>
      <c r="K257" s="15"/>
      <c r="L257" s="16"/>
      <c r="M257" s="15"/>
      <c r="N257" s="60"/>
      <c r="O257" s="16"/>
      <c r="P257" s="16"/>
      <c r="Q257" s="16"/>
      <c r="R257" s="16"/>
      <c r="S257" s="12">
        <f t="shared" si="4"/>
        <v>0</v>
      </c>
      <c r="V257" s="15"/>
    </row>
    <row r="258" spans="2:22" x14ac:dyDescent="0.2">
      <c r="B258" s="11">
        <v>248</v>
      </c>
      <c r="C258" s="15"/>
      <c r="D258" s="15"/>
      <c r="E258" s="15"/>
      <c r="F258" s="15"/>
      <c r="G258" s="15"/>
      <c r="H258" s="15"/>
      <c r="I258" s="15"/>
      <c r="J258" s="15"/>
      <c r="K258" s="15"/>
      <c r="L258" s="16"/>
      <c r="M258" s="15"/>
      <c r="N258" s="60"/>
      <c r="O258" s="16"/>
      <c r="P258" s="16"/>
      <c r="Q258" s="16"/>
      <c r="R258" s="16"/>
      <c r="S258" s="12">
        <f t="shared" si="4"/>
        <v>0</v>
      </c>
      <c r="V258" s="15"/>
    </row>
    <row r="259" spans="2:22" x14ac:dyDescent="0.2">
      <c r="B259" s="11">
        <v>249</v>
      </c>
      <c r="C259" s="15"/>
      <c r="D259" s="15"/>
      <c r="E259" s="15"/>
      <c r="F259" s="15"/>
      <c r="G259" s="15"/>
      <c r="H259" s="15"/>
      <c r="I259" s="15"/>
      <c r="J259" s="15"/>
      <c r="K259" s="15"/>
      <c r="L259" s="16"/>
      <c r="M259" s="15"/>
      <c r="N259" s="60"/>
      <c r="O259" s="16"/>
      <c r="P259" s="16"/>
      <c r="Q259" s="16"/>
      <c r="R259" s="16"/>
      <c r="S259" s="12">
        <f t="shared" si="4"/>
        <v>0</v>
      </c>
      <c r="V259" s="15"/>
    </row>
    <row r="260" spans="2:22" x14ac:dyDescent="0.2">
      <c r="B260" s="11">
        <v>250</v>
      </c>
      <c r="C260" s="15"/>
      <c r="D260" s="15"/>
      <c r="E260" s="15"/>
      <c r="F260" s="15"/>
      <c r="G260" s="15"/>
      <c r="H260" s="15"/>
      <c r="I260" s="15"/>
      <c r="J260" s="15"/>
      <c r="K260" s="15"/>
      <c r="L260" s="16"/>
      <c r="M260" s="15"/>
      <c r="N260" s="60"/>
      <c r="O260" s="16"/>
      <c r="P260" s="16"/>
      <c r="Q260" s="16"/>
      <c r="R260" s="16"/>
      <c r="S260" s="12">
        <f t="shared" si="4"/>
        <v>0</v>
      </c>
      <c r="V260" s="15"/>
    </row>
    <row r="261" spans="2:22" x14ac:dyDescent="0.2">
      <c r="B261" s="11">
        <v>251</v>
      </c>
      <c r="C261" s="15"/>
      <c r="D261" s="15"/>
      <c r="E261" s="15"/>
      <c r="F261" s="15"/>
      <c r="G261" s="15"/>
      <c r="H261" s="15"/>
      <c r="I261" s="15"/>
      <c r="J261" s="15"/>
      <c r="K261" s="15"/>
      <c r="L261" s="16"/>
      <c r="M261" s="15"/>
      <c r="N261" s="60"/>
      <c r="O261" s="16"/>
      <c r="P261" s="16"/>
      <c r="Q261" s="16"/>
      <c r="R261" s="16"/>
      <c r="S261" s="12">
        <f t="shared" si="4"/>
        <v>0</v>
      </c>
      <c r="V261" s="15"/>
    </row>
    <row r="262" spans="2:22" x14ac:dyDescent="0.2">
      <c r="B262" s="11">
        <v>252</v>
      </c>
      <c r="C262" s="15"/>
      <c r="D262" s="15"/>
      <c r="E262" s="15"/>
      <c r="F262" s="15"/>
      <c r="G262" s="15"/>
      <c r="H262" s="15"/>
      <c r="I262" s="15"/>
      <c r="J262" s="15"/>
      <c r="K262" s="15"/>
      <c r="L262" s="16"/>
      <c r="M262" s="15"/>
      <c r="N262" s="60"/>
      <c r="O262" s="16"/>
      <c r="P262" s="16"/>
      <c r="Q262" s="16"/>
      <c r="R262" s="16"/>
      <c r="S262" s="12">
        <f t="shared" si="4"/>
        <v>0</v>
      </c>
      <c r="V262" s="15"/>
    </row>
    <row r="263" spans="2:22" x14ac:dyDescent="0.2">
      <c r="B263" s="11">
        <v>253</v>
      </c>
      <c r="C263" s="15"/>
      <c r="D263" s="15"/>
      <c r="E263" s="15"/>
      <c r="F263" s="15"/>
      <c r="G263" s="15"/>
      <c r="H263" s="15"/>
      <c r="I263" s="15"/>
      <c r="J263" s="15"/>
      <c r="K263" s="15"/>
      <c r="L263" s="16"/>
      <c r="M263" s="15"/>
      <c r="N263" s="60"/>
      <c r="O263" s="16"/>
      <c r="P263" s="16"/>
      <c r="Q263" s="16"/>
      <c r="R263" s="16"/>
      <c r="S263" s="12">
        <f t="shared" si="4"/>
        <v>0</v>
      </c>
      <c r="V263" s="15"/>
    </row>
    <row r="264" spans="2:22" x14ac:dyDescent="0.2">
      <c r="B264" s="11">
        <v>254</v>
      </c>
      <c r="C264" s="15"/>
      <c r="D264" s="15"/>
      <c r="E264" s="15"/>
      <c r="F264" s="15"/>
      <c r="G264" s="15"/>
      <c r="H264" s="15"/>
      <c r="I264" s="15"/>
      <c r="J264" s="15"/>
      <c r="K264" s="15"/>
      <c r="L264" s="16"/>
      <c r="M264" s="15"/>
      <c r="N264" s="60"/>
      <c r="O264" s="16"/>
      <c r="P264" s="16"/>
      <c r="Q264" s="16"/>
      <c r="R264" s="16"/>
      <c r="S264" s="12">
        <f t="shared" si="4"/>
        <v>0</v>
      </c>
      <c r="V264" s="15"/>
    </row>
    <row r="265" spans="2:22" x14ac:dyDescent="0.2">
      <c r="B265" s="11">
        <v>255</v>
      </c>
      <c r="C265" s="15"/>
      <c r="D265" s="15"/>
      <c r="E265" s="15"/>
      <c r="F265" s="15"/>
      <c r="G265" s="15"/>
      <c r="H265" s="15"/>
      <c r="I265" s="15"/>
      <c r="J265" s="15"/>
      <c r="K265" s="15"/>
      <c r="L265" s="16"/>
      <c r="M265" s="15"/>
      <c r="N265" s="60"/>
      <c r="O265" s="16"/>
      <c r="P265" s="16"/>
      <c r="Q265" s="16"/>
      <c r="R265" s="16"/>
      <c r="S265" s="12">
        <f t="shared" si="4"/>
        <v>0</v>
      </c>
      <c r="V265" s="15"/>
    </row>
    <row r="266" spans="2:22" x14ac:dyDescent="0.2">
      <c r="B266" s="11">
        <v>256</v>
      </c>
      <c r="C266" s="15"/>
      <c r="D266" s="15"/>
      <c r="E266" s="15"/>
      <c r="F266" s="15"/>
      <c r="G266" s="15"/>
      <c r="H266" s="15"/>
      <c r="I266" s="15"/>
      <c r="J266" s="15"/>
      <c r="K266" s="15"/>
      <c r="L266" s="16"/>
      <c r="M266" s="15"/>
      <c r="N266" s="60"/>
      <c r="O266" s="16"/>
      <c r="P266" s="16"/>
      <c r="Q266" s="16"/>
      <c r="R266" s="16"/>
      <c r="S266" s="12">
        <f t="shared" si="4"/>
        <v>0</v>
      </c>
      <c r="V266" s="15"/>
    </row>
    <row r="267" spans="2:22" x14ac:dyDescent="0.2">
      <c r="B267" s="11">
        <v>257</v>
      </c>
      <c r="C267" s="15"/>
      <c r="D267" s="15"/>
      <c r="E267" s="15"/>
      <c r="F267" s="15"/>
      <c r="G267" s="15"/>
      <c r="H267" s="15"/>
      <c r="I267" s="15"/>
      <c r="J267" s="15"/>
      <c r="K267" s="15"/>
      <c r="L267" s="16"/>
      <c r="M267" s="15"/>
      <c r="N267" s="60"/>
      <c r="O267" s="16"/>
      <c r="P267" s="16"/>
      <c r="Q267" s="16"/>
      <c r="R267" s="16"/>
      <c r="S267" s="12">
        <f t="shared" si="4"/>
        <v>0</v>
      </c>
      <c r="V267" s="15"/>
    </row>
    <row r="268" spans="2:22" x14ac:dyDescent="0.2">
      <c r="B268" s="11">
        <v>258</v>
      </c>
      <c r="C268" s="15"/>
      <c r="D268" s="15"/>
      <c r="E268" s="15"/>
      <c r="F268" s="15"/>
      <c r="G268" s="15"/>
      <c r="H268" s="15"/>
      <c r="I268" s="15"/>
      <c r="J268" s="15"/>
      <c r="K268" s="15"/>
      <c r="L268" s="16"/>
      <c r="M268" s="15"/>
      <c r="N268" s="60"/>
      <c r="O268" s="16"/>
      <c r="P268" s="16"/>
      <c r="Q268" s="16"/>
      <c r="R268" s="16"/>
      <c r="S268" s="12">
        <f t="shared" si="4"/>
        <v>0</v>
      </c>
      <c r="V268" s="15"/>
    </row>
    <row r="269" spans="2:22" x14ac:dyDescent="0.2">
      <c r="B269" s="11">
        <v>259</v>
      </c>
      <c r="C269" s="15"/>
      <c r="D269" s="15"/>
      <c r="E269" s="15"/>
      <c r="F269" s="15"/>
      <c r="G269" s="15"/>
      <c r="H269" s="15"/>
      <c r="I269" s="15"/>
      <c r="J269" s="15"/>
      <c r="K269" s="15"/>
      <c r="L269" s="16"/>
      <c r="M269" s="15"/>
      <c r="N269" s="60"/>
      <c r="O269" s="16"/>
      <c r="P269" s="16"/>
      <c r="Q269" s="16"/>
      <c r="R269" s="16"/>
      <c r="S269" s="12">
        <f t="shared" si="4"/>
        <v>0</v>
      </c>
      <c r="V269" s="15"/>
    </row>
    <row r="270" spans="2:22" x14ac:dyDescent="0.2">
      <c r="B270" s="11">
        <v>260</v>
      </c>
      <c r="C270" s="15"/>
      <c r="D270" s="15"/>
      <c r="E270" s="15"/>
      <c r="F270" s="15"/>
      <c r="G270" s="15"/>
      <c r="H270" s="15"/>
      <c r="I270" s="15"/>
      <c r="J270" s="15"/>
      <c r="K270" s="15"/>
      <c r="L270" s="16"/>
      <c r="M270" s="15"/>
      <c r="N270" s="60"/>
      <c r="O270" s="16"/>
      <c r="P270" s="16"/>
      <c r="Q270" s="16"/>
      <c r="R270" s="16"/>
      <c r="S270" s="12">
        <f t="shared" si="4"/>
        <v>0</v>
      </c>
      <c r="V270" s="15"/>
    </row>
    <row r="271" spans="2:22" x14ac:dyDescent="0.2">
      <c r="B271" s="11">
        <v>261</v>
      </c>
      <c r="C271" s="15"/>
      <c r="D271" s="15"/>
      <c r="E271" s="15"/>
      <c r="F271" s="15"/>
      <c r="G271" s="15"/>
      <c r="H271" s="15"/>
      <c r="I271" s="15"/>
      <c r="J271" s="15"/>
      <c r="K271" s="15"/>
      <c r="L271" s="16"/>
      <c r="M271" s="15"/>
      <c r="N271" s="60"/>
      <c r="O271" s="16"/>
      <c r="P271" s="16"/>
      <c r="Q271" s="16"/>
      <c r="R271" s="16"/>
      <c r="S271" s="12">
        <f t="shared" si="4"/>
        <v>0</v>
      </c>
      <c r="V271" s="15"/>
    </row>
    <row r="272" spans="2:22" x14ac:dyDescent="0.2">
      <c r="B272" s="11">
        <v>262</v>
      </c>
      <c r="C272" s="15"/>
      <c r="D272" s="15"/>
      <c r="E272" s="15"/>
      <c r="F272" s="15"/>
      <c r="G272" s="15"/>
      <c r="H272" s="15"/>
      <c r="I272" s="15"/>
      <c r="J272" s="15"/>
      <c r="K272" s="15"/>
      <c r="L272" s="16"/>
      <c r="M272" s="15"/>
      <c r="N272" s="60"/>
      <c r="O272" s="16"/>
      <c r="P272" s="16"/>
      <c r="Q272" s="16"/>
      <c r="R272" s="16"/>
      <c r="S272" s="12">
        <f t="shared" si="4"/>
        <v>0</v>
      </c>
      <c r="V272" s="15"/>
    </row>
    <row r="273" spans="2:22" x14ac:dyDescent="0.2">
      <c r="B273" s="11">
        <v>263</v>
      </c>
      <c r="C273" s="15"/>
      <c r="D273" s="15"/>
      <c r="E273" s="15"/>
      <c r="F273" s="15"/>
      <c r="G273" s="15"/>
      <c r="H273" s="15"/>
      <c r="I273" s="15"/>
      <c r="J273" s="15"/>
      <c r="K273" s="15"/>
      <c r="L273" s="16"/>
      <c r="M273" s="15"/>
      <c r="N273" s="60"/>
      <c r="O273" s="16"/>
      <c r="P273" s="16"/>
      <c r="Q273" s="16"/>
      <c r="R273" s="16"/>
      <c r="S273" s="12">
        <f t="shared" si="4"/>
        <v>0</v>
      </c>
      <c r="V273" s="15"/>
    </row>
    <row r="274" spans="2:22" x14ac:dyDescent="0.2">
      <c r="B274" s="11">
        <v>264</v>
      </c>
      <c r="C274" s="15"/>
      <c r="D274" s="15"/>
      <c r="E274" s="15"/>
      <c r="F274" s="15"/>
      <c r="G274" s="15"/>
      <c r="H274" s="15"/>
      <c r="I274" s="15"/>
      <c r="J274" s="15"/>
      <c r="K274" s="15"/>
      <c r="L274" s="16"/>
      <c r="M274" s="15"/>
      <c r="N274" s="60"/>
      <c r="O274" s="16"/>
      <c r="P274" s="16"/>
      <c r="Q274" s="16"/>
      <c r="R274" s="16"/>
      <c r="S274" s="12">
        <f t="shared" si="4"/>
        <v>0</v>
      </c>
      <c r="V274" s="15"/>
    </row>
    <row r="275" spans="2:22" x14ac:dyDescent="0.2">
      <c r="B275" s="11">
        <v>265</v>
      </c>
      <c r="C275" s="15"/>
      <c r="D275" s="15"/>
      <c r="E275" s="15"/>
      <c r="F275" s="15"/>
      <c r="G275" s="15"/>
      <c r="H275" s="15"/>
      <c r="I275" s="15"/>
      <c r="J275" s="15"/>
      <c r="K275" s="15"/>
      <c r="L275" s="16"/>
      <c r="M275" s="15"/>
      <c r="N275" s="60"/>
      <c r="O275" s="16"/>
      <c r="P275" s="16"/>
      <c r="Q275" s="16"/>
      <c r="R275" s="16"/>
      <c r="S275" s="12">
        <f t="shared" si="4"/>
        <v>0</v>
      </c>
      <c r="V275" s="15"/>
    </row>
    <row r="276" spans="2:22" x14ac:dyDescent="0.2">
      <c r="B276" s="11">
        <v>266</v>
      </c>
      <c r="C276" s="15"/>
      <c r="D276" s="15"/>
      <c r="E276" s="15"/>
      <c r="F276" s="15"/>
      <c r="G276" s="15"/>
      <c r="H276" s="15"/>
      <c r="I276" s="15"/>
      <c r="J276" s="15"/>
      <c r="K276" s="15"/>
      <c r="L276" s="16"/>
      <c r="M276" s="15"/>
      <c r="N276" s="60"/>
      <c r="O276" s="16"/>
      <c r="P276" s="16"/>
      <c r="Q276" s="16"/>
      <c r="R276" s="16"/>
      <c r="S276" s="12">
        <f t="shared" si="4"/>
        <v>0</v>
      </c>
      <c r="V276" s="15"/>
    </row>
    <row r="277" spans="2:22" x14ac:dyDescent="0.2">
      <c r="B277" s="11">
        <v>267</v>
      </c>
      <c r="C277" s="15"/>
      <c r="D277" s="15"/>
      <c r="E277" s="15"/>
      <c r="F277" s="15"/>
      <c r="G277" s="15"/>
      <c r="H277" s="15"/>
      <c r="I277" s="15"/>
      <c r="J277" s="15"/>
      <c r="K277" s="15"/>
      <c r="L277" s="16"/>
      <c r="M277" s="15"/>
      <c r="N277" s="60"/>
      <c r="O277" s="16"/>
      <c r="P277" s="16"/>
      <c r="Q277" s="16"/>
      <c r="R277" s="16"/>
      <c r="S277" s="12">
        <f t="shared" si="4"/>
        <v>0</v>
      </c>
      <c r="V277" s="15"/>
    </row>
    <row r="278" spans="2:22" x14ac:dyDescent="0.2">
      <c r="B278" s="11">
        <v>268</v>
      </c>
      <c r="C278" s="15"/>
      <c r="D278" s="15"/>
      <c r="E278" s="15"/>
      <c r="F278" s="15"/>
      <c r="G278" s="15"/>
      <c r="H278" s="15"/>
      <c r="I278" s="15"/>
      <c r="J278" s="15"/>
      <c r="K278" s="15"/>
      <c r="L278" s="16"/>
      <c r="M278" s="15"/>
      <c r="N278" s="60"/>
      <c r="O278" s="16"/>
      <c r="P278" s="16"/>
      <c r="Q278" s="16"/>
      <c r="R278" s="16"/>
      <c r="S278" s="12">
        <f t="shared" si="4"/>
        <v>0</v>
      </c>
      <c r="V278" s="15"/>
    </row>
    <row r="279" spans="2:22" x14ac:dyDescent="0.2">
      <c r="B279" s="11">
        <v>269</v>
      </c>
      <c r="C279" s="15"/>
      <c r="D279" s="15"/>
      <c r="E279" s="15"/>
      <c r="F279" s="15"/>
      <c r="G279" s="15"/>
      <c r="H279" s="15"/>
      <c r="I279" s="15"/>
      <c r="J279" s="15"/>
      <c r="K279" s="15"/>
      <c r="L279" s="16"/>
      <c r="M279" s="15"/>
      <c r="N279" s="60"/>
      <c r="O279" s="16"/>
      <c r="P279" s="16"/>
      <c r="Q279" s="16"/>
      <c r="R279" s="16"/>
      <c r="S279" s="12">
        <f t="shared" si="4"/>
        <v>0</v>
      </c>
      <c r="V279" s="15"/>
    </row>
    <row r="280" spans="2:22" x14ac:dyDescent="0.2">
      <c r="B280" s="11">
        <v>270</v>
      </c>
      <c r="C280" s="15"/>
      <c r="D280" s="15"/>
      <c r="E280" s="15"/>
      <c r="F280" s="15"/>
      <c r="G280" s="15"/>
      <c r="H280" s="15"/>
      <c r="I280" s="15"/>
      <c r="J280" s="15"/>
      <c r="K280" s="15"/>
      <c r="L280" s="16"/>
      <c r="M280" s="15"/>
      <c r="N280" s="60"/>
      <c r="O280" s="16"/>
      <c r="P280" s="16"/>
      <c r="Q280" s="16"/>
      <c r="R280" s="16"/>
      <c r="S280" s="12">
        <f t="shared" si="4"/>
        <v>0</v>
      </c>
      <c r="V280" s="15"/>
    </row>
    <row r="281" spans="2:22" x14ac:dyDescent="0.2">
      <c r="B281" s="11">
        <v>271</v>
      </c>
      <c r="C281" s="15"/>
      <c r="D281" s="15"/>
      <c r="E281" s="15"/>
      <c r="F281" s="15"/>
      <c r="G281" s="15"/>
      <c r="H281" s="15"/>
      <c r="I281" s="15"/>
      <c r="J281" s="15"/>
      <c r="K281" s="15"/>
      <c r="L281" s="16"/>
      <c r="M281" s="15"/>
      <c r="N281" s="60"/>
      <c r="O281" s="16"/>
      <c r="P281" s="16"/>
      <c r="Q281" s="16"/>
      <c r="R281" s="16"/>
      <c r="S281" s="12">
        <f t="shared" si="4"/>
        <v>0</v>
      </c>
      <c r="V281" s="15"/>
    </row>
    <row r="282" spans="2:22" x14ac:dyDescent="0.2">
      <c r="B282" s="11">
        <v>272</v>
      </c>
      <c r="C282" s="15"/>
      <c r="D282" s="15"/>
      <c r="E282" s="15"/>
      <c r="F282" s="15"/>
      <c r="G282" s="15"/>
      <c r="H282" s="15"/>
      <c r="I282" s="15"/>
      <c r="J282" s="15"/>
      <c r="K282" s="15"/>
      <c r="L282" s="16"/>
      <c r="M282" s="15"/>
      <c r="N282" s="60"/>
      <c r="O282" s="16"/>
      <c r="P282" s="16"/>
      <c r="Q282" s="16"/>
      <c r="R282" s="16"/>
      <c r="S282" s="12">
        <f t="shared" si="4"/>
        <v>0</v>
      </c>
      <c r="V282" s="15"/>
    </row>
    <row r="283" spans="2:22" x14ac:dyDescent="0.2">
      <c r="B283" s="11">
        <v>273</v>
      </c>
      <c r="C283" s="15"/>
      <c r="D283" s="15"/>
      <c r="E283" s="15"/>
      <c r="F283" s="15"/>
      <c r="G283" s="15"/>
      <c r="H283" s="15"/>
      <c r="I283" s="15"/>
      <c r="J283" s="15"/>
      <c r="K283" s="15"/>
      <c r="L283" s="16"/>
      <c r="M283" s="15"/>
      <c r="N283" s="60"/>
      <c r="O283" s="16"/>
      <c r="P283" s="16"/>
      <c r="Q283" s="16"/>
      <c r="R283" s="16"/>
      <c r="S283" s="12">
        <f t="shared" si="4"/>
        <v>0</v>
      </c>
      <c r="V283" s="15"/>
    </row>
    <row r="284" spans="2:22" x14ac:dyDescent="0.2">
      <c r="B284" s="11">
        <v>274</v>
      </c>
      <c r="C284" s="15"/>
      <c r="D284" s="15"/>
      <c r="E284" s="15"/>
      <c r="F284" s="15"/>
      <c r="G284" s="15"/>
      <c r="H284" s="15"/>
      <c r="I284" s="15"/>
      <c r="J284" s="15"/>
      <c r="K284" s="15"/>
      <c r="L284" s="16"/>
      <c r="M284" s="15"/>
      <c r="N284" s="60"/>
      <c r="O284" s="16"/>
      <c r="P284" s="16"/>
      <c r="Q284" s="16"/>
      <c r="R284" s="16"/>
      <c r="S284" s="12">
        <f t="shared" si="4"/>
        <v>0</v>
      </c>
      <c r="V284" s="15"/>
    </row>
    <row r="285" spans="2:22" x14ac:dyDescent="0.2">
      <c r="B285" s="11">
        <v>275</v>
      </c>
      <c r="C285" s="15"/>
      <c r="D285" s="15"/>
      <c r="E285" s="15"/>
      <c r="F285" s="15"/>
      <c r="G285" s="15"/>
      <c r="H285" s="15"/>
      <c r="I285" s="15"/>
      <c r="J285" s="15"/>
      <c r="K285" s="15"/>
      <c r="L285" s="16"/>
      <c r="M285" s="15"/>
      <c r="N285" s="60"/>
      <c r="O285" s="16"/>
      <c r="P285" s="16"/>
      <c r="Q285" s="16"/>
      <c r="R285" s="16"/>
      <c r="S285" s="12">
        <f t="shared" si="4"/>
        <v>0</v>
      </c>
      <c r="V285" s="15"/>
    </row>
    <row r="286" spans="2:22" x14ac:dyDescent="0.2">
      <c r="B286" s="11">
        <v>276</v>
      </c>
      <c r="C286" s="15"/>
      <c r="D286" s="15"/>
      <c r="E286" s="15"/>
      <c r="F286" s="15"/>
      <c r="G286" s="15"/>
      <c r="H286" s="15"/>
      <c r="I286" s="15"/>
      <c r="J286" s="15"/>
      <c r="K286" s="15"/>
      <c r="L286" s="16"/>
      <c r="M286" s="15"/>
      <c r="N286" s="60"/>
      <c r="O286" s="16"/>
      <c r="P286" s="16"/>
      <c r="Q286" s="16"/>
      <c r="R286" s="16"/>
      <c r="S286" s="12">
        <f t="shared" si="4"/>
        <v>0</v>
      </c>
      <c r="V286" s="15"/>
    </row>
    <row r="287" spans="2:22" x14ac:dyDescent="0.2">
      <c r="B287" s="11">
        <v>277</v>
      </c>
      <c r="C287" s="15"/>
      <c r="D287" s="15"/>
      <c r="E287" s="15"/>
      <c r="F287" s="15"/>
      <c r="G287" s="15"/>
      <c r="H287" s="15"/>
      <c r="I287" s="15"/>
      <c r="J287" s="15"/>
      <c r="K287" s="15"/>
      <c r="L287" s="16"/>
      <c r="M287" s="15"/>
      <c r="N287" s="60"/>
      <c r="O287" s="16"/>
      <c r="P287" s="16"/>
      <c r="Q287" s="16"/>
      <c r="R287" s="16"/>
      <c r="S287" s="12">
        <f t="shared" si="4"/>
        <v>0</v>
      </c>
      <c r="V287" s="15"/>
    </row>
    <row r="288" spans="2:22" x14ac:dyDescent="0.2">
      <c r="B288" s="11">
        <v>278</v>
      </c>
      <c r="C288" s="15"/>
      <c r="D288" s="15"/>
      <c r="E288" s="15"/>
      <c r="F288" s="15"/>
      <c r="G288" s="15"/>
      <c r="H288" s="15"/>
      <c r="I288" s="15"/>
      <c r="J288" s="15"/>
      <c r="K288" s="15"/>
      <c r="L288" s="16"/>
      <c r="M288" s="15"/>
      <c r="N288" s="60"/>
      <c r="O288" s="16"/>
      <c r="P288" s="16"/>
      <c r="Q288" s="16"/>
      <c r="R288" s="16"/>
      <c r="S288" s="12">
        <f t="shared" si="4"/>
        <v>0</v>
      </c>
      <c r="V288" s="15"/>
    </row>
    <row r="289" spans="2:22" x14ac:dyDescent="0.2">
      <c r="B289" s="11">
        <v>279</v>
      </c>
      <c r="C289" s="15"/>
      <c r="D289" s="15"/>
      <c r="E289" s="15"/>
      <c r="F289" s="15"/>
      <c r="G289" s="15"/>
      <c r="H289" s="15"/>
      <c r="I289" s="15"/>
      <c r="J289" s="15"/>
      <c r="K289" s="15"/>
      <c r="L289" s="16"/>
      <c r="M289" s="15"/>
      <c r="N289" s="60"/>
      <c r="O289" s="16"/>
      <c r="P289" s="16"/>
      <c r="Q289" s="16"/>
      <c r="R289" s="16"/>
      <c r="S289" s="12">
        <f t="shared" si="4"/>
        <v>0</v>
      </c>
      <c r="V289" s="15"/>
    </row>
    <row r="290" spans="2:22" x14ac:dyDescent="0.2">
      <c r="B290" s="11">
        <v>280</v>
      </c>
      <c r="C290" s="15"/>
      <c r="D290" s="15"/>
      <c r="E290" s="15"/>
      <c r="F290" s="15"/>
      <c r="G290" s="15"/>
      <c r="H290" s="15"/>
      <c r="I290" s="15"/>
      <c r="J290" s="15"/>
      <c r="K290" s="15"/>
      <c r="L290" s="16"/>
      <c r="M290" s="15"/>
      <c r="N290" s="60"/>
      <c r="O290" s="16"/>
      <c r="P290" s="16"/>
      <c r="Q290" s="16"/>
      <c r="R290" s="16"/>
      <c r="S290" s="12">
        <f t="shared" si="4"/>
        <v>0</v>
      </c>
      <c r="V290" s="15"/>
    </row>
    <row r="291" spans="2:22" x14ac:dyDescent="0.2">
      <c r="B291" s="11">
        <v>281</v>
      </c>
      <c r="C291" s="15"/>
      <c r="D291" s="15"/>
      <c r="E291" s="15"/>
      <c r="F291" s="15"/>
      <c r="G291" s="15"/>
      <c r="H291" s="15"/>
      <c r="I291" s="15"/>
      <c r="J291" s="15"/>
      <c r="K291" s="15"/>
      <c r="L291" s="16"/>
      <c r="M291" s="15"/>
      <c r="N291" s="60"/>
      <c r="O291" s="16"/>
      <c r="P291" s="16"/>
      <c r="Q291" s="16"/>
      <c r="R291" s="16"/>
      <c r="S291" s="12">
        <f t="shared" si="4"/>
        <v>0</v>
      </c>
      <c r="V291" s="15"/>
    </row>
    <row r="292" spans="2:22" x14ac:dyDescent="0.2">
      <c r="B292" s="11">
        <v>282</v>
      </c>
      <c r="C292" s="15"/>
      <c r="D292" s="15"/>
      <c r="E292" s="15"/>
      <c r="F292" s="15"/>
      <c r="G292" s="15"/>
      <c r="H292" s="15"/>
      <c r="I292" s="15"/>
      <c r="J292" s="15"/>
      <c r="K292" s="15"/>
      <c r="L292" s="16"/>
      <c r="M292" s="15"/>
      <c r="N292" s="60"/>
      <c r="O292" s="16"/>
      <c r="P292" s="16"/>
      <c r="Q292" s="16"/>
      <c r="R292" s="16"/>
      <c r="S292" s="12">
        <f t="shared" si="4"/>
        <v>0</v>
      </c>
      <c r="V292" s="15"/>
    </row>
    <row r="293" spans="2:22" x14ac:dyDescent="0.2">
      <c r="B293" s="11">
        <v>283</v>
      </c>
      <c r="C293" s="15"/>
      <c r="D293" s="15"/>
      <c r="E293" s="15"/>
      <c r="F293" s="15"/>
      <c r="G293" s="15"/>
      <c r="H293" s="15"/>
      <c r="I293" s="15"/>
      <c r="J293" s="15"/>
      <c r="K293" s="15"/>
      <c r="L293" s="16"/>
      <c r="M293" s="15"/>
      <c r="N293" s="60"/>
      <c r="O293" s="16"/>
      <c r="P293" s="16"/>
      <c r="Q293" s="16"/>
      <c r="R293" s="16"/>
      <c r="S293" s="12">
        <f t="shared" si="4"/>
        <v>0</v>
      </c>
      <c r="V293" s="15"/>
    </row>
    <row r="294" spans="2:22" x14ac:dyDescent="0.2">
      <c r="B294" s="11">
        <v>284</v>
      </c>
      <c r="C294" s="15"/>
      <c r="D294" s="15"/>
      <c r="E294" s="15"/>
      <c r="F294" s="15"/>
      <c r="G294" s="15"/>
      <c r="H294" s="15"/>
      <c r="I294" s="15"/>
      <c r="J294" s="15"/>
      <c r="K294" s="15"/>
      <c r="L294" s="16"/>
      <c r="M294" s="15"/>
      <c r="N294" s="60"/>
      <c r="O294" s="16"/>
      <c r="P294" s="16"/>
      <c r="Q294" s="16"/>
      <c r="R294" s="16"/>
      <c r="S294" s="12">
        <f t="shared" si="4"/>
        <v>0</v>
      </c>
      <c r="V294" s="15"/>
    </row>
    <row r="295" spans="2:22" x14ac:dyDescent="0.2">
      <c r="B295" s="11">
        <v>285</v>
      </c>
      <c r="C295" s="15"/>
      <c r="D295" s="15"/>
      <c r="E295" s="15"/>
      <c r="F295" s="15"/>
      <c r="G295" s="15"/>
      <c r="H295" s="15"/>
      <c r="I295" s="15"/>
      <c r="J295" s="15"/>
      <c r="K295" s="15"/>
      <c r="L295" s="16"/>
      <c r="M295" s="15"/>
      <c r="N295" s="60"/>
      <c r="O295" s="16"/>
      <c r="P295" s="16"/>
      <c r="Q295" s="16"/>
      <c r="R295" s="16"/>
      <c r="S295" s="12">
        <f t="shared" si="4"/>
        <v>0</v>
      </c>
      <c r="V295" s="15"/>
    </row>
    <row r="296" spans="2:22" x14ac:dyDescent="0.2">
      <c r="B296" s="11">
        <v>286</v>
      </c>
      <c r="C296" s="15"/>
      <c r="D296" s="15"/>
      <c r="E296" s="15"/>
      <c r="F296" s="15"/>
      <c r="G296" s="15"/>
      <c r="H296" s="15"/>
      <c r="I296" s="15"/>
      <c r="J296" s="15"/>
      <c r="K296" s="15"/>
      <c r="L296" s="16"/>
      <c r="M296" s="15"/>
      <c r="N296" s="60"/>
      <c r="O296" s="16"/>
      <c r="P296" s="16"/>
      <c r="Q296" s="16"/>
      <c r="R296" s="16"/>
      <c r="S296" s="12">
        <f t="shared" si="4"/>
        <v>0</v>
      </c>
      <c r="V296" s="15"/>
    </row>
    <row r="297" spans="2:22" x14ac:dyDescent="0.2">
      <c r="B297" s="11">
        <v>287</v>
      </c>
      <c r="C297" s="15"/>
      <c r="D297" s="15"/>
      <c r="E297" s="15"/>
      <c r="F297" s="15"/>
      <c r="G297" s="15"/>
      <c r="H297" s="15"/>
      <c r="I297" s="15"/>
      <c r="J297" s="15"/>
      <c r="K297" s="15"/>
      <c r="L297" s="16"/>
      <c r="M297" s="15"/>
      <c r="N297" s="60"/>
      <c r="O297" s="16"/>
      <c r="P297" s="16"/>
      <c r="Q297" s="16"/>
      <c r="R297" s="16"/>
      <c r="S297" s="12">
        <f t="shared" si="4"/>
        <v>0</v>
      </c>
      <c r="V297" s="15"/>
    </row>
    <row r="298" spans="2:22" x14ac:dyDescent="0.2">
      <c r="B298" s="11">
        <v>288</v>
      </c>
      <c r="C298" s="15"/>
      <c r="D298" s="15"/>
      <c r="E298" s="15"/>
      <c r="F298" s="15"/>
      <c r="G298" s="15"/>
      <c r="H298" s="15"/>
      <c r="I298" s="15"/>
      <c r="J298" s="15"/>
      <c r="K298" s="15"/>
      <c r="L298" s="16"/>
      <c r="M298" s="15"/>
      <c r="N298" s="60"/>
      <c r="O298" s="16"/>
      <c r="P298" s="16"/>
      <c r="Q298" s="16"/>
      <c r="R298" s="16"/>
      <c r="S298" s="12">
        <f t="shared" si="4"/>
        <v>0</v>
      </c>
      <c r="V298" s="15"/>
    </row>
    <row r="299" spans="2:22" x14ac:dyDescent="0.2">
      <c r="B299" s="11">
        <v>289</v>
      </c>
      <c r="C299" s="15"/>
      <c r="D299" s="15"/>
      <c r="E299" s="15"/>
      <c r="F299" s="15"/>
      <c r="G299" s="15"/>
      <c r="H299" s="15"/>
      <c r="I299" s="15"/>
      <c r="J299" s="15"/>
      <c r="K299" s="15"/>
      <c r="L299" s="16"/>
      <c r="M299" s="15"/>
      <c r="N299" s="60"/>
      <c r="O299" s="16"/>
      <c r="P299" s="16"/>
      <c r="Q299" s="16"/>
      <c r="R299" s="16"/>
      <c r="S299" s="12">
        <f t="shared" si="4"/>
        <v>0</v>
      </c>
      <c r="V299" s="15"/>
    </row>
    <row r="300" spans="2:22" x14ac:dyDescent="0.2">
      <c r="B300" s="11">
        <v>290</v>
      </c>
      <c r="C300" s="15"/>
      <c r="D300" s="15"/>
      <c r="E300" s="15"/>
      <c r="F300" s="15"/>
      <c r="G300" s="15"/>
      <c r="H300" s="15"/>
      <c r="I300" s="15"/>
      <c r="J300" s="15"/>
      <c r="K300" s="15"/>
      <c r="L300" s="16"/>
      <c r="M300" s="15"/>
      <c r="N300" s="60"/>
      <c r="O300" s="16"/>
      <c r="P300" s="16"/>
      <c r="Q300" s="16"/>
      <c r="R300" s="16"/>
      <c r="S300" s="12">
        <f t="shared" si="4"/>
        <v>0</v>
      </c>
      <c r="V300" s="15"/>
    </row>
    <row r="301" spans="2:22" x14ac:dyDescent="0.2">
      <c r="B301" s="11">
        <v>291</v>
      </c>
      <c r="C301" s="15"/>
      <c r="D301" s="15"/>
      <c r="E301" s="15"/>
      <c r="F301" s="15"/>
      <c r="G301" s="15"/>
      <c r="H301" s="15"/>
      <c r="I301" s="15"/>
      <c r="J301" s="15"/>
      <c r="K301" s="15"/>
      <c r="L301" s="16"/>
      <c r="M301" s="15"/>
      <c r="N301" s="60"/>
      <c r="O301" s="16"/>
      <c r="P301" s="16"/>
      <c r="Q301" s="16"/>
      <c r="R301" s="16"/>
      <c r="S301" s="12">
        <f t="shared" si="4"/>
        <v>0</v>
      </c>
      <c r="V301" s="15"/>
    </row>
    <row r="302" spans="2:22" x14ac:dyDescent="0.2">
      <c r="B302" s="11">
        <v>292</v>
      </c>
      <c r="C302" s="15"/>
      <c r="D302" s="15"/>
      <c r="E302" s="15"/>
      <c r="F302" s="15"/>
      <c r="G302" s="15"/>
      <c r="H302" s="15"/>
      <c r="I302" s="15"/>
      <c r="J302" s="15"/>
      <c r="K302" s="15"/>
      <c r="L302" s="16"/>
      <c r="M302" s="15"/>
      <c r="N302" s="60"/>
      <c r="O302" s="16"/>
      <c r="P302" s="16"/>
      <c r="Q302" s="16"/>
      <c r="R302" s="16"/>
      <c r="S302" s="12">
        <f t="shared" si="4"/>
        <v>0</v>
      </c>
      <c r="V302" s="15"/>
    </row>
    <row r="303" spans="2:22" x14ac:dyDescent="0.2">
      <c r="B303" s="11">
        <v>293</v>
      </c>
      <c r="C303" s="15"/>
      <c r="D303" s="15"/>
      <c r="E303" s="15"/>
      <c r="F303" s="15"/>
      <c r="G303" s="15"/>
      <c r="H303" s="15"/>
      <c r="I303" s="15"/>
      <c r="J303" s="15"/>
      <c r="K303" s="15"/>
      <c r="L303" s="16"/>
      <c r="M303" s="15"/>
      <c r="N303" s="60"/>
      <c r="O303" s="16"/>
      <c r="P303" s="16"/>
      <c r="Q303" s="16"/>
      <c r="R303" s="16"/>
      <c r="S303" s="12">
        <f t="shared" si="4"/>
        <v>0</v>
      </c>
      <c r="V303" s="15"/>
    </row>
    <row r="304" spans="2:22" x14ac:dyDescent="0.2">
      <c r="B304" s="11">
        <v>294</v>
      </c>
      <c r="C304" s="15"/>
      <c r="D304" s="15"/>
      <c r="E304" s="15"/>
      <c r="F304" s="15"/>
      <c r="G304" s="15"/>
      <c r="H304" s="15"/>
      <c r="I304" s="15"/>
      <c r="J304" s="15"/>
      <c r="K304" s="15"/>
      <c r="L304" s="16"/>
      <c r="M304" s="15"/>
      <c r="N304" s="60"/>
      <c r="O304" s="16"/>
      <c r="P304" s="16"/>
      <c r="Q304" s="16"/>
      <c r="R304" s="16"/>
      <c r="S304" s="12">
        <f t="shared" si="4"/>
        <v>0</v>
      </c>
      <c r="V304" s="15"/>
    </row>
    <row r="305" spans="2:22" x14ac:dyDescent="0.2">
      <c r="B305" s="11">
        <v>295</v>
      </c>
      <c r="C305" s="15"/>
      <c r="D305" s="15"/>
      <c r="E305" s="15"/>
      <c r="F305" s="15"/>
      <c r="G305" s="15"/>
      <c r="H305" s="15"/>
      <c r="I305" s="15"/>
      <c r="J305" s="15"/>
      <c r="K305" s="15"/>
      <c r="L305" s="16"/>
      <c r="M305" s="15"/>
      <c r="N305" s="60"/>
      <c r="O305" s="16"/>
      <c r="P305" s="16"/>
      <c r="Q305" s="16"/>
      <c r="R305" s="16"/>
      <c r="S305" s="12">
        <f t="shared" si="4"/>
        <v>0</v>
      </c>
      <c r="V305" s="15"/>
    </row>
    <row r="306" spans="2:22" x14ac:dyDescent="0.2">
      <c r="B306" s="11">
        <v>296</v>
      </c>
      <c r="C306" s="15"/>
      <c r="D306" s="15"/>
      <c r="E306" s="15"/>
      <c r="F306" s="15"/>
      <c r="G306" s="15"/>
      <c r="H306" s="15"/>
      <c r="I306" s="15"/>
      <c r="J306" s="15"/>
      <c r="K306" s="15"/>
      <c r="L306" s="16"/>
      <c r="M306" s="15"/>
      <c r="N306" s="60"/>
      <c r="O306" s="16"/>
      <c r="P306" s="16"/>
      <c r="Q306" s="16"/>
      <c r="R306" s="16"/>
      <c r="S306" s="12">
        <f t="shared" si="4"/>
        <v>0</v>
      </c>
      <c r="V306" s="15"/>
    </row>
    <row r="307" spans="2:22" x14ac:dyDescent="0.2">
      <c r="B307" s="11">
        <v>297</v>
      </c>
      <c r="C307" s="15"/>
      <c r="D307" s="15"/>
      <c r="E307" s="15"/>
      <c r="F307" s="15"/>
      <c r="G307" s="15"/>
      <c r="H307" s="15"/>
      <c r="I307" s="15"/>
      <c r="J307" s="15"/>
      <c r="K307" s="15"/>
      <c r="L307" s="16"/>
      <c r="M307" s="15"/>
      <c r="N307" s="60"/>
      <c r="O307" s="16"/>
      <c r="P307" s="16"/>
      <c r="Q307" s="16"/>
      <c r="R307" s="16"/>
      <c r="S307" s="12">
        <f t="shared" ref="S307:S370" si="5">SUM(N307:R307)</f>
        <v>0</v>
      </c>
      <c r="V307" s="15"/>
    </row>
    <row r="308" spans="2:22" x14ac:dyDescent="0.2">
      <c r="B308" s="11">
        <v>298</v>
      </c>
      <c r="C308" s="15"/>
      <c r="D308" s="15"/>
      <c r="E308" s="15"/>
      <c r="F308" s="15"/>
      <c r="G308" s="15"/>
      <c r="H308" s="15"/>
      <c r="I308" s="15"/>
      <c r="J308" s="15"/>
      <c r="K308" s="15"/>
      <c r="L308" s="16"/>
      <c r="M308" s="15"/>
      <c r="N308" s="60"/>
      <c r="O308" s="16"/>
      <c r="P308" s="16"/>
      <c r="Q308" s="16"/>
      <c r="R308" s="16"/>
      <c r="S308" s="12">
        <f t="shared" si="5"/>
        <v>0</v>
      </c>
      <c r="V308" s="15"/>
    </row>
    <row r="309" spans="2:22" x14ac:dyDescent="0.2">
      <c r="B309" s="11">
        <v>299</v>
      </c>
      <c r="C309" s="15"/>
      <c r="D309" s="15"/>
      <c r="E309" s="15"/>
      <c r="F309" s="15"/>
      <c r="G309" s="15"/>
      <c r="H309" s="15"/>
      <c r="I309" s="15"/>
      <c r="J309" s="15"/>
      <c r="K309" s="15"/>
      <c r="L309" s="16"/>
      <c r="M309" s="15"/>
      <c r="N309" s="60"/>
      <c r="O309" s="16"/>
      <c r="P309" s="16"/>
      <c r="Q309" s="16"/>
      <c r="R309" s="16"/>
      <c r="S309" s="12">
        <f t="shared" si="5"/>
        <v>0</v>
      </c>
      <c r="V309" s="15"/>
    </row>
    <row r="310" spans="2:22" x14ac:dyDescent="0.2">
      <c r="B310" s="11">
        <v>300</v>
      </c>
      <c r="C310" s="15"/>
      <c r="D310" s="15"/>
      <c r="E310" s="15"/>
      <c r="F310" s="15"/>
      <c r="G310" s="15"/>
      <c r="H310" s="15"/>
      <c r="I310" s="15"/>
      <c r="J310" s="15"/>
      <c r="K310" s="15"/>
      <c r="L310" s="16"/>
      <c r="M310" s="15"/>
      <c r="N310" s="60"/>
      <c r="O310" s="16"/>
      <c r="P310" s="16"/>
      <c r="Q310" s="16"/>
      <c r="R310" s="16"/>
      <c r="S310" s="12">
        <f t="shared" si="5"/>
        <v>0</v>
      </c>
      <c r="V310" s="15"/>
    </row>
    <row r="311" spans="2:22" x14ac:dyDescent="0.2">
      <c r="B311" s="11">
        <v>301</v>
      </c>
      <c r="C311" s="15"/>
      <c r="D311" s="15"/>
      <c r="E311" s="15"/>
      <c r="F311" s="15"/>
      <c r="G311" s="15"/>
      <c r="H311" s="15"/>
      <c r="I311" s="15"/>
      <c r="J311" s="15"/>
      <c r="K311" s="15"/>
      <c r="L311" s="16"/>
      <c r="M311" s="15"/>
      <c r="N311" s="60"/>
      <c r="O311" s="16"/>
      <c r="P311" s="16"/>
      <c r="Q311" s="16"/>
      <c r="R311" s="16"/>
      <c r="S311" s="12">
        <f t="shared" si="5"/>
        <v>0</v>
      </c>
      <c r="V311" s="15"/>
    </row>
    <row r="312" spans="2:22" x14ac:dyDescent="0.2">
      <c r="B312" s="11">
        <v>302</v>
      </c>
      <c r="C312" s="15"/>
      <c r="D312" s="15"/>
      <c r="E312" s="15"/>
      <c r="F312" s="15"/>
      <c r="G312" s="15"/>
      <c r="H312" s="15"/>
      <c r="I312" s="15"/>
      <c r="J312" s="15"/>
      <c r="K312" s="15"/>
      <c r="L312" s="16"/>
      <c r="M312" s="15"/>
      <c r="N312" s="60"/>
      <c r="O312" s="16"/>
      <c r="P312" s="16"/>
      <c r="Q312" s="16"/>
      <c r="R312" s="16"/>
      <c r="S312" s="12">
        <f t="shared" si="5"/>
        <v>0</v>
      </c>
      <c r="V312" s="15"/>
    </row>
    <row r="313" spans="2:22" x14ac:dyDescent="0.2">
      <c r="B313" s="11">
        <v>303</v>
      </c>
      <c r="C313" s="15"/>
      <c r="D313" s="15"/>
      <c r="E313" s="15"/>
      <c r="F313" s="15"/>
      <c r="G313" s="15"/>
      <c r="H313" s="15"/>
      <c r="I313" s="15"/>
      <c r="J313" s="15"/>
      <c r="K313" s="15"/>
      <c r="L313" s="16"/>
      <c r="M313" s="15"/>
      <c r="N313" s="60"/>
      <c r="O313" s="16"/>
      <c r="P313" s="16"/>
      <c r="Q313" s="16"/>
      <c r="R313" s="16"/>
      <c r="S313" s="12">
        <f t="shared" si="5"/>
        <v>0</v>
      </c>
      <c r="V313" s="15"/>
    </row>
    <row r="314" spans="2:22" x14ac:dyDescent="0.2">
      <c r="B314" s="11">
        <v>304</v>
      </c>
      <c r="C314" s="15"/>
      <c r="D314" s="15"/>
      <c r="E314" s="15"/>
      <c r="F314" s="15"/>
      <c r="G314" s="15"/>
      <c r="H314" s="15"/>
      <c r="I314" s="15"/>
      <c r="J314" s="15"/>
      <c r="K314" s="15"/>
      <c r="L314" s="16"/>
      <c r="M314" s="15"/>
      <c r="N314" s="60"/>
      <c r="O314" s="16"/>
      <c r="P314" s="16"/>
      <c r="Q314" s="16"/>
      <c r="R314" s="16"/>
      <c r="S314" s="12">
        <f t="shared" si="5"/>
        <v>0</v>
      </c>
      <c r="V314" s="15"/>
    </row>
    <row r="315" spans="2:22" x14ac:dyDescent="0.2">
      <c r="B315" s="11">
        <v>305</v>
      </c>
      <c r="C315" s="15"/>
      <c r="D315" s="15"/>
      <c r="E315" s="15"/>
      <c r="F315" s="15"/>
      <c r="G315" s="15"/>
      <c r="H315" s="15"/>
      <c r="I315" s="15"/>
      <c r="J315" s="15"/>
      <c r="K315" s="15"/>
      <c r="L315" s="16"/>
      <c r="M315" s="15"/>
      <c r="N315" s="60"/>
      <c r="O315" s="16"/>
      <c r="P315" s="16"/>
      <c r="Q315" s="16"/>
      <c r="R315" s="16"/>
      <c r="S315" s="12">
        <f t="shared" si="5"/>
        <v>0</v>
      </c>
      <c r="V315" s="15"/>
    </row>
    <row r="316" spans="2:22" x14ac:dyDescent="0.2">
      <c r="B316" s="11">
        <v>306</v>
      </c>
      <c r="C316" s="15"/>
      <c r="D316" s="15"/>
      <c r="E316" s="15"/>
      <c r="F316" s="15"/>
      <c r="G316" s="15"/>
      <c r="H316" s="15"/>
      <c r="I316" s="15"/>
      <c r="J316" s="15"/>
      <c r="K316" s="15"/>
      <c r="L316" s="16"/>
      <c r="M316" s="15"/>
      <c r="N316" s="60"/>
      <c r="O316" s="16"/>
      <c r="P316" s="16"/>
      <c r="Q316" s="16"/>
      <c r="R316" s="16"/>
      <c r="S316" s="12">
        <f t="shared" si="5"/>
        <v>0</v>
      </c>
      <c r="V316" s="15"/>
    </row>
    <row r="317" spans="2:22" x14ac:dyDescent="0.2">
      <c r="B317" s="11">
        <v>307</v>
      </c>
      <c r="C317" s="15"/>
      <c r="D317" s="15"/>
      <c r="E317" s="15"/>
      <c r="F317" s="15"/>
      <c r="G317" s="15"/>
      <c r="H317" s="15"/>
      <c r="I317" s="15"/>
      <c r="J317" s="15"/>
      <c r="K317" s="15"/>
      <c r="L317" s="16"/>
      <c r="M317" s="15"/>
      <c r="N317" s="60"/>
      <c r="O317" s="16"/>
      <c r="P317" s="16"/>
      <c r="Q317" s="16"/>
      <c r="R317" s="16"/>
      <c r="S317" s="12">
        <f t="shared" si="5"/>
        <v>0</v>
      </c>
      <c r="V317" s="15"/>
    </row>
    <row r="318" spans="2:22" x14ac:dyDescent="0.2">
      <c r="B318" s="11">
        <v>308</v>
      </c>
      <c r="C318" s="15"/>
      <c r="D318" s="15"/>
      <c r="E318" s="15"/>
      <c r="F318" s="15"/>
      <c r="G318" s="15"/>
      <c r="H318" s="15"/>
      <c r="I318" s="15"/>
      <c r="J318" s="15"/>
      <c r="K318" s="15"/>
      <c r="L318" s="16"/>
      <c r="M318" s="15"/>
      <c r="N318" s="60"/>
      <c r="O318" s="16"/>
      <c r="P318" s="16"/>
      <c r="Q318" s="16"/>
      <c r="R318" s="16"/>
      <c r="S318" s="12">
        <f t="shared" si="5"/>
        <v>0</v>
      </c>
      <c r="V318" s="15"/>
    </row>
    <row r="319" spans="2:22" x14ac:dyDescent="0.2">
      <c r="B319" s="11">
        <v>309</v>
      </c>
      <c r="C319" s="15"/>
      <c r="D319" s="15"/>
      <c r="E319" s="15"/>
      <c r="F319" s="15"/>
      <c r="G319" s="15"/>
      <c r="H319" s="15"/>
      <c r="I319" s="15"/>
      <c r="J319" s="15"/>
      <c r="K319" s="15"/>
      <c r="L319" s="16"/>
      <c r="M319" s="15"/>
      <c r="N319" s="60"/>
      <c r="O319" s="16"/>
      <c r="P319" s="16"/>
      <c r="Q319" s="16"/>
      <c r="R319" s="16"/>
      <c r="S319" s="12">
        <f t="shared" si="5"/>
        <v>0</v>
      </c>
      <c r="V319" s="15"/>
    </row>
    <row r="320" spans="2:22" x14ac:dyDescent="0.2">
      <c r="B320" s="11">
        <v>310</v>
      </c>
      <c r="C320" s="15"/>
      <c r="D320" s="15"/>
      <c r="E320" s="15"/>
      <c r="F320" s="15"/>
      <c r="G320" s="15"/>
      <c r="H320" s="15"/>
      <c r="I320" s="15"/>
      <c r="J320" s="15"/>
      <c r="K320" s="15"/>
      <c r="L320" s="16"/>
      <c r="M320" s="15"/>
      <c r="N320" s="60"/>
      <c r="O320" s="16"/>
      <c r="P320" s="16"/>
      <c r="Q320" s="16"/>
      <c r="R320" s="16"/>
      <c r="S320" s="12">
        <f t="shared" si="5"/>
        <v>0</v>
      </c>
      <c r="V320" s="15"/>
    </row>
    <row r="321" spans="2:22" x14ac:dyDescent="0.2">
      <c r="B321" s="11">
        <v>311</v>
      </c>
      <c r="C321" s="15"/>
      <c r="D321" s="15"/>
      <c r="E321" s="15"/>
      <c r="F321" s="15"/>
      <c r="G321" s="15"/>
      <c r="H321" s="15"/>
      <c r="I321" s="15"/>
      <c r="J321" s="15"/>
      <c r="K321" s="15"/>
      <c r="L321" s="16"/>
      <c r="M321" s="15"/>
      <c r="N321" s="60"/>
      <c r="O321" s="16"/>
      <c r="P321" s="16"/>
      <c r="Q321" s="16"/>
      <c r="R321" s="16"/>
      <c r="S321" s="12">
        <f t="shared" si="5"/>
        <v>0</v>
      </c>
      <c r="V321" s="15"/>
    </row>
    <row r="322" spans="2:22" x14ac:dyDescent="0.2">
      <c r="B322" s="11">
        <v>312</v>
      </c>
      <c r="C322" s="15"/>
      <c r="D322" s="15"/>
      <c r="E322" s="15"/>
      <c r="F322" s="15"/>
      <c r="G322" s="15"/>
      <c r="H322" s="15"/>
      <c r="I322" s="15"/>
      <c r="J322" s="15"/>
      <c r="K322" s="15"/>
      <c r="L322" s="16"/>
      <c r="M322" s="15"/>
      <c r="N322" s="60"/>
      <c r="O322" s="16"/>
      <c r="P322" s="16"/>
      <c r="Q322" s="16"/>
      <c r="R322" s="16"/>
      <c r="S322" s="12">
        <f t="shared" si="5"/>
        <v>0</v>
      </c>
      <c r="V322" s="15"/>
    </row>
    <row r="323" spans="2:22" x14ac:dyDescent="0.2">
      <c r="B323" s="11">
        <v>313</v>
      </c>
      <c r="C323" s="15"/>
      <c r="D323" s="15"/>
      <c r="E323" s="15"/>
      <c r="F323" s="15"/>
      <c r="G323" s="15"/>
      <c r="H323" s="15"/>
      <c r="I323" s="15"/>
      <c r="J323" s="15"/>
      <c r="K323" s="15"/>
      <c r="L323" s="16"/>
      <c r="M323" s="15"/>
      <c r="N323" s="60"/>
      <c r="O323" s="16"/>
      <c r="P323" s="16"/>
      <c r="Q323" s="16"/>
      <c r="R323" s="16"/>
      <c r="S323" s="12">
        <f t="shared" si="5"/>
        <v>0</v>
      </c>
      <c r="V323" s="15"/>
    </row>
    <row r="324" spans="2:22" x14ac:dyDescent="0.2">
      <c r="B324" s="11">
        <v>314</v>
      </c>
      <c r="C324" s="15"/>
      <c r="D324" s="15"/>
      <c r="E324" s="15"/>
      <c r="F324" s="15"/>
      <c r="G324" s="15"/>
      <c r="H324" s="15"/>
      <c r="I324" s="15"/>
      <c r="J324" s="15"/>
      <c r="K324" s="15"/>
      <c r="L324" s="16"/>
      <c r="M324" s="15"/>
      <c r="N324" s="60"/>
      <c r="O324" s="16"/>
      <c r="P324" s="16"/>
      <c r="Q324" s="16"/>
      <c r="R324" s="16"/>
      <c r="S324" s="12">
        <f t="shared" si="5"/>
        <v>0</v>
      </c>
      <c r="V324" s="15"/>
    </row>
    <row r="325" spans="2:22" x14ac:dyDescent="0.2">
      <c r="B325" s="11">
        <v>315</v>
      </c>
      <c r="C325" s="15"/>
      <c r="D325" s="15"/>
      <c r="E325" s="15"/>
      <c r="F325" s="15"/>
      <c r="G325" s="15"/>
      <c r="H325" s="15"/>
      <c r="I325" s="15"/>
      <c r="J325" s="15"/>
      <c r="K325" s="15"/>
      <c r="L325" s="16"/>
      <c r="M325" s="15"/>
      <c r="N325" s="60"/>
      <c r="O325" s="16"/>
      <c r="P325" s="16"/>
      <c r="Q325" s="16"/>
      <c r="R325" s="16"/>
      <c r="S325" s="12">
        <f t="shared" si="5"/>
        <v>0</v>
      </c>
      <c r="V325" s="15"/>
    </row>
    <row r="326" spans="2:22" x14ac:dyDescent="0.2">
      <c r="B326" s="11">
        <v>316</v>
      </c>
      <c r="C326" s="15"/>
      <c r="D326" s="15"/>
      <c r="E326" s="15"/>
      <c r="F326" s="15"/>
      <c r="G326" s="15"/>
      <c r="H326" s="15"/>
      <c r="I326" s="15"/>
      <c r="J326" s="15"/>
      <c r="K326" s="15"/>
      <c r="L326" s="16"/>
      <c r="M326" s="15"/>
      <c r="N326" s="60"/>
      <c r="O326" s="16"/>
      <c r="P326" s="16"/>
      <c r="Q326" s="16"/>
      <c r="R326" s="16"/>
      <c r="S326" s="12">
        <f t="shared" si="5"/>
        <v>0</v>
      </c>
      <c r="V326" s="15"/>
    </row>
    <row r="327" spans="2:22" x14ac:dyDescent="0.2">
      <c r="B327" s="11">
        <v>317</v>
      </c>
      <c r="C327" s="15"/>
      <c r="D327" s="15"/>
      <c r="E327" s="15"/>
      <c r="F327" s="15"/>
      <c r="G327" s="15"/>
      <c r="H327" s="15"/>
      <c r="I327" s="15"/>
      <c r="J327" s="15"/>
      <c r="K327" s="15"/>
      <c r="L327" s="16"/>
      <c r="M327" s="15"/>
      <c r="N327" s="60"/>
      <c r="O327" s="16"/>
      <c r="P327" s="16"/>
      <c r="Q327" s="16"/>
      <c r="R327" s="16"/>
      <c r="S327" s="12">
        <f t="shared" si="5"/>
        <v>0</v>
      </c>
      <c r="V327" s="15"/>
    </row>
    <row r="328" spans="2:22" x14ac:dyDescent="0.2">
      <c r="B328" s="11">
        <v>318</v>
      </c>
      <c r="C328" s="15"/>
      <c r="D328" s="15"/>
      <c r="E328" s="15"/>
      <c r="F328" s="15"/>
      <c r="G328" s="15"/>
      <c r="H328" s="15"/>
      <c r="I328" s="15"/>
      <c r="J328" s="15"/>
      <c r="K328" s="15"/>
      <c r="L328" s="16"/>
      <c r="M328" s="15"/>
      <c r="N328" s="60"/>
      <c r="O328" s="16"/>
      <c r="P328" s="16"/>
      <c r="Q328" s="16"/>
      <c r="R328" s="16"/>
      <c r="S328" s="12">
        <f t="shared" si="5"/>
        <v>0</v>
      </c>
      <c r="V328" s="15"/>
    </row>
    <row r="329" spans="2:22" x14ac:dyDescent="0.2">
      <c r="B329" s="11">
        <v>319</v>
      </c>
      <c r="C329" s="15"/>
      <c r="D329" s="15"/>
      <c r="E329" s="15"/>
      <c r="F329" s="15"/>
      <c r="G329" s="15"/>
      <c r="H329" s="15"/>
      <c r="I329" s="15"/>
      <c r="J329" s="15"/>
      <c r="K329" s="15"/>
      <c r="L329" s="16"/>
      <c r="M329" s="15"/>
      <c r="N329" s="60"/>
      <c r="O329" s="16"/>
      <c r="P329" s="16"/>
      <c r="Q329" s="16"/>
      <c r="R329" s="16"/>
      <c r="S329" s="12">
        <f t="shared" si="5"/>
        <v>0</v>
      </c>
      <c r="V329" s="15"/>
    </row>
    <row r="330" spans="2:22" x14ac:dyDescent="0.2">
      <c r="B330" s="11">
        <v>320</v>
      </c>
      <c r="C330" s="15"/>
      <c r="D330" s="15"/>
      <c r="E330" s="15"/>
      <c r="F330" s="15"/>
      <c r="G330" s="15"/>
      <c r="H330" s="15"/>
      <c r="I330" s="15"/>
      <c r="J330" s="15"/>
      <c r="K330" s="15"/>
      <c r="L330" s="16"/>
      <c r="M330" s="15"/>
      <c r="N330" s="60"/>
      <c r="O330" s="16"/>
      <c r="P330" s="16"/>
      <c r="Q330" s="16"/>
      <c r="R330" s="16"/>
      <c r="S330" s="12">
        <f t="shared" si="5"/>
        <v>0</v>
      </c>
      <c r="V330" s="15"/>
    </row>
    <row r="331" spans="2:22" x14ac:dyDescent="0.2">
      <c r="B331" s="11">
        <v>321</v>
      </c>
      <c r="C331" s="15"/>
      <c r="D331" s="15"/>
      <c r="E331" s="15"/>
      <c r="F331" s="15"/>
      <c r="G331" s="15"/>
      <c r="H331" s="15"/>
      <c r="I331" s="15"/>
      <c r="J331" s="15"/>
      <c r="K331" s="15"/>
      <c r="L331" s="16"/>
      <c r="M331" s="15"/>
      <c r="N331" s="60"/>
      <c r="O331" s="16"/>
      <c r="P331" s="16"/>
      <c r="Q331" s="16"/>
      <c r="R331" s="16"/>
      <c r="S331" s="12">
        <f t="shared" si="5"/>
        <v>0</v>
      </c>
      <c r="V331" s="15"/>
    </row>
    <row r="332" spans="2:22" x14ac:dyDescent="0.2">
      <c r="B332" s="11">
        <v>322</v>
      </c>
      <c r="C332" s="15"/>
      <c r="D332" s="15"/>
      <c r="E332" s="15"/>
      <c r="F332" s="15"/>
      <c r="G332" s="15"/>
      <c r="H332" s="15"/>
      <c r="I332" s="15"/>
      <c r="J332" s="15"/>
      <c r="K332" s="15"/>
      <c r="L332" s="16"/>
      <c r="M332" s="15"/>
      <c r="N332" s="60"/>
      <c r="O332" s="16"/>
      <c r="P332" s="16"/>
      <c r="Q332" s="16"/>
      <c r="R332" s="16"/>
      <c r="S332" s="12">
        <f t="shared" si="5"/>
        <v>0</v>
      </c>
      <c r="V332" s="15"/>
    </row>
    <row r="333" spans="2:22" x14ac:dyDescent="0.2">
      <c r="B333" s="11">
        <v>323</v>
      </c>
      <c r="C333" s="15"/>
      <c r="D333" s="15"/>
      <c r="E333" s="15"/>
      <c r="F333" s="15"/>
      <c r="G333" s="15"/>
      <c r="H333" s="15"/>
      <c r="I333" s="15"/>
      <c r="J333" s="15"/>
      <c r="K333" s="15"/>
      <c r="L333" s="16"/>
      <c r="M333" s="15"/>
      <c r="N333" s="60"/>
      <c r="O333" s="16"/>
      <c r="P333" s="16"/>
      <c r="Q333" s="16"/>
      <c r="R333" s="16"/>
      <c r="S333" s="12">
        <f t="shared" si="5"/>
        <v>0</v>
      </c>
      <c r="V333" s="15"/>
    </row>
    <row r="334" spans="2:22" x14ac:dyDescent="0.2">
      <c r="B334" s="11">
        <v>324</v>
      </c>
      <c r="C334" s="15"/>
      <c r="D334" s="15"/>
      <c r="E334" s="15"/>
      <c r="F334" s="15"/>
      <c r="G334" s="15"/>
      <c r="H334" s="15"/>
      <c r="I334" s="15"/>
      <c r="J334" s="15"/>
      <c r="K334" s="15"/>
      <c r="L334" s="16"/>
      <c r="M334" s="15"/>
      <c r="N334" s="60"/>
      <c r="O334" s="16"/>
      <c r="P334" s="16"/>
      <c r="Q334" s="16"/>
      <c r="R334" s="16"/>
      <c r="S334" s="12">
        <f t="shared" si="5"/>
        <v>0</v>
      </c>
      <c r="V334" s="15"/>
    </row>
    <row r="335" spans="2:22" x14ac:dyDescent="0.2">
      <c r="B335" s="11">
        <v>325</v>
      </c>
      <c r="C335" s="15"/>
      <c r="D335" s="15"/>
      <c r="E335" s="15"/>
      <c r="F335" s="15"/>
      <c r="G335" s="15"/>
      <c r="H335" s="15"/>
      <c r="I335" s="15"/>
      <c r="J335" s="15"/>
      <c r="K335" s="15"/>
      <c r="L335" s="16"/>
      <c r="M335" s="15"/>
      <c r="N335" s="60"/>
      <c r="O335" s="16"/>
      <c r="P335" s="16"/>
      <c r="Q335" s="16"/>
      <c r="R335" s="16"/>
      <c r="S335" s="12">
        <f t="shared" si="5"/>
        <v>0</v>
      </c>
      <c r="V335" s="15"/>
    </row>
    <row r="336" spans="2:22" x14ac:dyDescent="0.2">
      <c r="B336" s="11">
        <v>326</v>
      </c>
      <c r="C336" s="15"/>
      <c r="D336" s="15"/>
      <c r="E336" s="15"/>
      <c r="F336" s="15"/>
      <c r="G336" s="15"/>
      <c r="H336" s="15"/>
      <c r="I336" s="15"/>
      <c r="J336" s="15"/>
      <c r="K336" s="15"/>
      <c r="L336" s="16"/>
      <c r="M336" s="15"/>
      <c r="N336" s="60"/>
      <c r="O336" s="16"/>
      <c r="P336" s="16"/>
      <c r="Q336" s="16"/>
      <c r="R336" s="16"/>
      <c r="S336" s="12">
        <f t="shared" si="5"/>
        <v>0</v>
      </c>
      <c r="V336" s="15"/>
    </row>
    <row r="337" spans="2:22" x14ac:dyDescent="0.2">
      <c r="B337" s="11">
        <v>327</v>
      </c>
      <c r="C337" s="15"/>
      <c r="D337" s="15"/>
      <c r="E337" s="15"/>
      <c r="F337" s="15"/>
      <c r="G337" s="15"/>
      <c r="H337" s="15"/>
      <c r="I337" s="15"/>
      <c r="J337" s="15"/>
      <c r="K337" s="15"/>
      <c r="L337" s="16"/>
      <c r="M337" s="15"/>
      <c r="N337" s="60"/>
      <c r="O337" s="16"/>
      <c r="P337" s="16"/>
      <c r="Q337" s="16"/>
      <c r="R337" s="16"/>
      <c r="S337" s="12">
        <f t="shared" si="5"/>
        <v>0</v>
      </c>
      <c r="V337" s="15"/>
    </row>
    <row r="338" spans="2:22" x14ac:dyDescent="0.2">
      <c r="B338" s="11">
        <v>328</v>
      </c>
      <c r="C338" s="15"/>
      <c r="D338" s="15"/>
      <c r="E338" s="15"/>
      <c r="F338" s="15"/>
      <c r="G338" s="15"/>
      <c r="H338" s="15"/>
      <c r="I338" s="15"/>
      <c r="J338" s="15"/>
      <c r="K338" s="15"/>
      <c r="L338" s="16"/>
      <c r="M338" s="15"/>
      <c r="N338" s="60"/>
      <c r="O338" s="16"/>
      <c r="P338" s="16"/>
      <c r="Q338" s="16"/>
      <c r="R338" s="16"/>
      <c r="S338" s="12">
        <f t="shared" si="5"/>
        <v>0</v>
      </c>
      <c r="V338" s="15"/>
    </row>
    <row r="339" spans="2:22" x14ac:dyDescent="0.2">
      <c r="B339" s="11">
        <v>329</v>
      </c>
      <c r="C339" s="15"/>
      <c r="D339" s="15"/>
      <c r="E339" s="15"/>
      <c r="F339" s="15"/>
      <c r="G339" s="15"/>
      <c r="H339" s="15"/>
      <c r="I339" s="15"/>
      <c r="J339" s="15"/>
      <c r="K339" s="15"/>
      <c r="L339" s="16"/>
      <c r="M339" s="15"/>
      <c r="N339" s="60"/>
      <c r="O339" s="16"/>
      <c r="P339" s="16"/>
      <c r="Q339" s="16"/>
      <c r="R339" s="16"/>
      <c r="S339" s="12">
        <f t="shared" si="5"/>
        <v>0</v>
      </c>
      <c r="V339" s="15"/>
    </row>
    <row r="340" spans="2:22" x14ac:dyDescent="0.2">
      <c r="B340" s="11">
        <v>330</v>
      </c>
      <c r="C340" s="15"/>
      <c r="D340" s="15"/>
      <c r="E340" s="15"/>
      <c r="F340" s="15"/>
      <c r="G340" s="15"/>
      <c r="H340" s="15"/>
      <c r="I340" s="15"/>
      <c r="J340" s="15"/>
      <c r="K340" s="15"/>
      <c r="L340" s="16"/>
      <c r="M340" s="15"/>
      <c r="N340" s="60"/>
      <c r="O340" s="16"/>
      <c r="P340" s="16"/>
      <c r="Q340" s="16"/>
      <c r="R340" s="16"/>
      <c r="S340" s="12">
        <f t="shared" si="5"/>
        <v>0</v>
      </c>
      <c r="V340" s="15"/>
    </row>
    <row r="341" spans="2:22" x14ac:dyDescent="0.2">
      <c r="B341" s="11">
        <v>331</v>
      </c>
      <c r="C341" s="15"/>
      <c r="D341" s="15"/>
      <c r="E341" s="15"/>
      <c r="F341" s="15"/>
      <c r="G341" s="15"/>
      <c r="H341" s="15"/>
      <c r="I341" s="15"/>
      <c r="J341" s="15"/>
      <c r="K341" s="15"/>
      <c r="L341" s="16"/>
      <c r="M341" s="15"/>
      <c r="N341" s="60"/>
      <c r="O341" s="16"/>
      <c r="P341" s="16"/>
      <c r="Q341" s="16"/>
      <c r="R341" s="16"/>
      <c r="S341" s="12">
        <f t="shared" si="5"/>
        <v>0</v>
      </c>
      <c r="V341" s="15"/>
    </row>
    <row r="342" spans="2:22" x14ac:dyDescent="0.2">
      <c r="B342" s="11">
        <v>332</v>
      </c>
      <c r="C342" s="15"/>
      <c r="D342" s="15"/>
      <c r="E342" s="15"/>
      <c r="F342" s="15"/>
      <c r="G342" s="15"/>
      <c r="H342" s="15"/>
      <c r="I342" s="15"/>
      <c r="J342" s="15"/>
      <c r="K342" s="15"/>
      <c r="L342" s="16"/>
      <c r="M342" s="15"/>
      <c r="N342" s="60"/>
      <c r="O342" s="16"/>
      <c r="P342" s="16"/>
      <c r="Q342" s="16"/>
      <c r="R342" s="16"/>
      <c r="S342" s="12">
        <f t="shared" si="5"/>
        <v>0</v>
      </c>
      <c r="V342" s="15"/>
    </row>
    <row r="343" spans="2:22" x14ac:dyDescent="0.2">
      <c r="B343" s="11">
        <v>333</v>
      </c>
      <c r="C343" s="15"/>
      <c r="D343" s="15"/>
      <c r="E343" s="15"/>
      <c r="F343" s="15"/>
      <c r="G343" s="15"/>
      <c r="H343" s="15"/>
      <c r="I343" s="15"/>
      <c r="J343" s="15"/>
      <c r="K343" s="15"/>
      <c r="L343" s="16"/>
      <c r="M343" s="15"/>
      <c r="N343" s="60"/>
      <c r="O343" s="16"/>
      <c r="P343" s="16"/>
      <c r="Q343" s="16"/>
      <c r="R343" s="16"/>
      <c r="S343" s="12">
        <f t="shared" si="5"/>
        <v>0</v>
      </c>
      <c r="V343" s="15"/>
    </row>
    <row r="344" spans="2:22" x14ac:dyDescent="0.2">
      <c r="B344" s="11">
        <v>334</v>
      </c>
      <c r="C344" s="15"/>
      <c r="D344" s="15"/>
      <c r="E344" s="15"/>
      <c r="F344" s="15"/>
      <c r="G344" s="15"/>
      <c r="H344" s="15"/>
      <c r="I344" s="15"/>
      <c r="J344" s="15"/>
      <c r="K344" s="15"/>
      <c r="L344" s="16"/>
      <c r="M344" s="15"/>
      <c r="N344" s="60"/>
      <c r="O344" s="16"/>
      <c r="P344" s="16"/>
      <c r="Q344" s="16"/>
      <c r="R344" s="16"/>
      <c r="S344" s="12">
        <f t="shared" si="5"/>
        <v>0</v>
      </c>
      <c r="V344" s="15"/>
    </row>
    <row r="345" spans="2:22" x14ac:dyDescent="0.2">
      <c r="B345" s="11">
        <v>335</v>
      </c>
      <c r="C345" s="15"/>
      <c r="D345" s="15"/>
      <c r="E345" s="15"/>
      <c r="F345" s="15"/>
      <c r="G345" s="15"/>
      <c r="H345" s="15"/>
      <c r="I345" s="15"/>
      <c r="J345" s="15"/>
      <c r="K345" s="15"/>
      <c r="L345" s="16"/>
      <c r="M345" s="15"/>
      <c r="N345" s="60"/>
      <c r="O345" s="16"/>
      <c r="P345" s="16"/>
      <c r="Q345" s="16"/>
      <c r="R345" s="16"/>
      <c r="S345" s="12">
        <f t="shared" si="5"/>
        <v>0</v>
      </c>
      <c r="V345" s="15"/>
    </row>
    <row r="346" spans="2:22" x14ac:dyDescent="0.2">
      <c r="B346" s="11">
        <v>336</v>
      </c>
      <c r="C346" s="15"/>
      <c r="D346" s="15"/>
      <c r="E346" s="15"/>
      <c r="F346" s="15"/>
      <c r="G346" s="15"/>
      <c r="H346" s="15"/>
      <c r="I346" s="15"/>
      <c r="J346" s="15"/>
      <c r="K346" s="15"/>
      <c r="L346" s="16"/>
      <c r="M346" s="15"/>
      <c r="N346" s="60"/>
      <c r="O346" s="16"/>
      <c r="P346" s="16"/>
      <c r="Q346" s="16"/>
      <c r="R346" s="16"/>
      <c r="S346" s="12">
        <f t="shared" si="5"/>
        <v>0</v>
      </c>
      <c r="V346" s="15"/>
    </row>
    <row r="347" spans="2:22" x14ac:dyDescent="0.2">
      <c r="B347" s="11">
        <v>337</v>
      </c>
      <c r="C347" s="15"/>
      <c r="D347" s="15"/>
      <c r="E347" s="15"/>
      <c r="F347" s="15"/>
      <c r="G347" s="15"/>
      <c r="H347" s="15"/>
      <c r="I347" s="15"/>
      <c r="J347" s="15"/>
      <c r="K347" s="15"/>
      <c r="L347" s="16"/>
      <c r="M347" s="15"/>
      <c r="N347" s="60"/>
      <c r="O347" s="16"/>
      <c r="P347" s="16"/>
      <c r="Q347" s="16"/>
      <c r="R347" s="16"/>
      <c r="S347" s="12">
        <f t="shared" si="5"/>
        <v>0</v>
      </c>
      <c r="V347" s="15"/>
    </row>
    <row r="348" spans="2:22" x14ac:dyDescent="0.2">
      <c r="B348" s="11">
        <v>338</v>
      </c>
      <c r="C348" s="15"/>
      <c r="D348" s="15"/>
      <c r="E348" s="15"/>
      <c r="F348" s="15"/>
      <c r="G348" s="15"/>
      <c r="H348" s="15"/>
      <c r="I348" s="15"/>
      <c r="J348" s="15"/>
      <c r="K348" s="15"/>
      <c r="L348" s="16"/>
      <c r="M348" s="15"/>
      <c r="N348" s="60"/>
      <c r="O348" s="16"/>
      <c r="P348" s="16"/>
      <c r="Q348" s="16"/>
      <c r="R348" s="16"/>
      <c r="S348" s="12">
        <f t="shared" si="5"/>
        <v>0</v>
      </c>
      <c r="V348" s="15"/>
    </row>
    <row r="349" spans="2:22" x14ac:dyDescent="0.2">
      <c r="B349" s="11">
        <v>339</v>
      </c>
      <c r="C349" s="15"/>
      <c r="D349" s="15"/>
      <c r="E349" s="15"/>
      <c r="F349" s="15"/>
      <c r="G349" s="15"/>
      <c r="H349" s="15"/>
      <c r="I349" s="15"/>
      <c r="J349" s="15"/>
      <c r="K349" s="15"/>
      <c r="L349" s="16"/>
      <c r="M349" s="15"/>
      <c r="N349" s="60"/>
      <c r="O349" s="16"/>
      <c r="P349" s="16"/>
      <c r="Q349" s="16"/>
      <c r="R349" s="16"/>
      <c r="S349" s="12">
        <f t="shared" si="5"/>
        <v>0</v>
      </c>
      <c r="V349" s="15"/>
    </row>
    <row r="350" spans="2:22" x14ac:dyDescent="0.2">
      <c r="B350" s="11">
        <v>340</v>
      </c>
      <c r="C350" s="15"/>
      <c r="D350" s="15"/>
      <c r="E350" s="15"/>
      <c r="F350" s="15"/>
      <c r="G350" s="15"/>
      <c r="H350" s="15"/>
      <c r="I350" s="15"/>
      <c r="J350" s="15"/>
      <c r="K350" s="15"/>
      <c r="L350" s="16"/>
      <c r="M350" s="15"/>
      <c r="N350" s="60"/>
      <c r="O350" s="16"/>
      <c r="P350" s="16"/>
      <c r="Q350" s="16"/>
      <c r="R350" s="16"/>
      <c r="S350" s="12">
        <f t="shared" si="5"/>
        <v>0</v>
      </c>
      <c r="V350" s="15"/>
    </row>
    <row r="351" spans="2:22" x14ac:dyDescent="0.2">
      <c r="B351" s="11">
        <v>341</v>
      </c>
      <c r="C351" s="15"/>
      <c r="D351" s="15"/>
      <c r="E351" s="15"/>
      <c r="F351" s="15"/>
      <c r="G351" s="15"/>
      <c r="H351" s="15"/>
      <c r="I351" s="15"/>
      <c r="J351" s="15"/>
      <c r="K351" s="15"/>
      <c r="L351" s="16"/>
      <c r="M351" s="15"/>
      <c r="N351" s="60"/>
      <c r="O351" s="16"/>
      <c r="P351" s="16"/>
      <c r="Q351" s="16"/>
      <c r="R351" s="16"/>
      <c r="S351" s="12">
        <f t="shared" si="5"/>
        <v>0</v>
      </c>
      <c r="V351" s="15"/>
    </row>
    <row r="352" spans="2:22" x14ac:dyDescent="0.2">
      <c r="B352" s="11">
        <v>342</v>
      </c>
      <c r="C352" s="15"/>
      <c r="D352" s="15"/>
      <c r="E352" s="15"/>
      <c r="F352" s="15"/>
      <c r="G352" s="15"/>
      <c r="H352" s="15"/>
      <c r="I352" s="15"/>
      <c r="J352" s="15"/>
      <c r="K352" s="15"/>
      <c r="L352" s="16"/>
      <c r="M352" s="15"/>
      <c r="N352" s="60"/>
      <c r="O352" s="16"/>
      <c r="P352" s="16"/>
      <c r="Q352" s="16"/>
      <c r="R352" s="16"/>
      <c r="S352" s="12">
        <f t="shared" si="5"/>
        <v>0</v>
      </c>
      <c r="V352" s="15"/>
    </row>
    <row r="353" spans="2:22" x14ac:dyDescent="0.2">
      <c r="B353" s="11">
        <v>343</v>
      </c>
      <c r="C353" s="15"/>
      <c r="D353" s="15"/>
      <c r="E353" s="15"/>
      <c r="F353" s="15"/>
      <c r="G353" s="15"/>
      <c r="H353" s="15"/>
      <c r="I353" s="15"/>
      <c r="J353" s="15"/>
      <c r="K353" s="15"/>
      <c r="L353" s="16"/>
      <c r="M353" s="15"/>
      <c r="N353" s="60"/>
      <c r="O353" s="16"/>
      <c r="P353" s="16"/>
      <c r="Q353" s="16"/>
      <c r="R353" s="16"/>
      <c r="S353" s="12">
        <f t="shared" si="5"/>
        <v>0</v>
      </c>
      <c r="V353" s="15"/>
    </row>
    <row r="354" spans="2:22" x14ac:dyDescent="0.2">
      <c r="B354" s="11">
        <v>344</v>
      </c>
      <c r="C354" s="15"/>
      <c r="D354" s="15"/>
      <c r="E354" s="15"/>
      <c r="F354" s="15"/>
      <c r="G354" s="15"/>
      <c r="H354" s="15"/>
      <c r="I354" s="15"/>
      <c r="J354" s="15"/>
      <c r="K354" s="15"/>
      <c r="L354" s="16"/>
      <c r="M354" s="15"/>
      <c r="N354" s="60"/>
      <c r="O354" s="16"/>
      <c r="P354" s="16"/>
      <c r="Q354" s="16"/>
      <c r="R354" s="16"/>
      <c r="S354" s="12">
        <f t="shared" si="5"/>
        <v>0</v>
      </c>
      <c r="V354" s="15"/>
    </row>
    <row r="355" spans="2:22" x14ac:dyDescent="0.2">
      <c r="B355" s="11">
        <v>345</v>
      </c>
      <c r="C355" s="15"/>
      <c r="D355" s="15"/>
      <c r="E355" s="15"/>
      <c r="F355" s="15"/>
      <c r="G355" s="15"/>
      <c r="H355" s="15"/>
      <c r="I355" s="15"/>
      <c r="J355" s="15"/>
      <c r="K355" s="15"/>
      <c r="L355" s="16"/>
      <c r="M355" s="15"/>
      <c r="N355" s="60"/>
      <c r="O355" s="16"/>
      <c r="P355" s="16"/>
      <c r="Q355" s="16"/>
      <c r="R355" s="16"/>
      <c r="S355" s="12">
        <f t="shared" si="5"/>
        <v>0</v>
      </c>
      <c r="V355" s="15"/>
    </row>
    <row r="356" spans="2:22" x14ac:dyDescent="0.2">
      <c r="B356" s="11">
        <v>346</v>
      </c>
      <c r="C356" s="15"/>
      <c r="D356" s="15"/>
      <c r="E356" s="15"/>
      <c r="F356" s="15"/>
      <c r="G356" s="15"/>
      <c r="H356" s="15"/>
      <c r="I356" s="15"/>
      <c r="J356" s="15"/>
      <c r="K356" s="15"/>
      <c r="L356" s="16"/>
      <c r="M356" s="15"/>
      <c r="N356" s="60"/>
      <c r="O356" s="16"/>
      <c r="P356" s="16"/>
      <c r="Q356" s="16"/>
      <c r="R356" s="16"/>
      <c r="S356" s="12">
        <f t="shared" si="5"/>
        <v>0</v>
      </c>
      <c r="V356" s="15"/>
    </row>
    <row r="357" spans="2:22" x14ac:dyDescent="0.2">
      <c r="B357" s="11">
        <v>347</v>
      </c>
      <c r="C357" s="15"/>
      <c r="D357" s="15"/>
      <c r="E357" s="15"/>
      <c r="F357" s="15"/>
      <c r="G357" s="15"/>
      <c r="H357" s="15"/>
      <c r="I357" s="15"/>
      <c r="J357" s="15"/>
      <c r="K357" s="15"/>
      <c r="L357" s="16"/>
      <c r="M357" s="15"/>
      <c r="N357" s="60"/>
      <c r="O357" s="16"/>
      <c r="P357" s="16"/>
      <c r="Q357" s="16"/>
      <c r="R357" s="16"/>
      <c r="S357" s="12">
        <f t="shared" si="5"/>
        <v>0</v>
      </c>
      <c r="V357" s="15"/>
    </row>
    <row r="358" spans="2:22" x14ac:dyDescent="0.2">
      <c r="B358" s="11">
        <v>348</v>
      </c>
      <c r="C358" s="15"/>
      <c r="D358" s="15"/>
      <c r="E358" s="15"/>
      <c r="F358" s="15"/>
      <c r="G358" s="15"/>
      <c r="H358" s="15"/>
      <c r="I358" s="15"/>
      <c r="J358" s="15"/>
      <c r="K358" s="15"/>
      <c r="L358" s="16"/>
      <c r="M358" s="15"/>
      <c r="N358" s="60"/>
      <c r="O358" s="16"/>
      <c r="P358" s="16"/>
      <c r="Q358" s="16"/>
      <c r="R358" s="16"/>
      <c r="S358" s="12">
        <f t="shared" si="5"/>
        <v>0</v>
      </c>
      <c r="V358" s="15"/>
    </row>
    <row r="359" spans="2:22" x14ac:dyDescent="0.2">
      <c r="B359" s="11">
        <v>349</v>
      </c>
      <c r="C359" s="15"/>
      <c r="D359" s="15"/>
      <c r="E359" s="15"/>
      <c r="F359" s="15"/>
      <c r="G359" s="15"/>
      <c r="H359" s="15"/>
      <c r="I359" s="15"/>
      <c r="J359" s="15"/>
      <c r="K359" s="15"/>
      <c r="L359" s="16"/>
      <c r="M359" s="15"/>
      <c r="N359" s="60"/>
      <c r="O359" s="16"/>
      <c r="P359" s="16"/>
      <c r="Q359" s="16"/>
      <c r="R359" s="16"/>
      <c r="S359" s="12">
        <f t="shared" si="5"/>
        <v>0</v>
      </c>
      <c r="V359" s="15"/>
    </row>
    <row r="360" spans="2:22" x14ac:dyDescent="0.2">
      <c r="B360" s="11">
        <v>350</v>
      </c>
      <c r="C360" s="15"/>
      <c r="D360" s="15"/>
      <c r="E360" s="15"/>
      <c r="F360" s="15"/>
      <c r="G360" s="15"/>
      <c r="H360" s="15"/>
      <c r="I360" s="15"/>
      <c r="J360" s="15"/>
      <c r="K360" s="15"/>
      <c r="L360" s="16"/>
      <c r="M360" s="15"/>
      <c r="N360" s="60"/>
      <c r="O360" s="16"/>
      <c r="P360" s="16"/>
      <c r="Q360" s="16"/>
      <c r="R360" s="16"/>
      <c r="S360" s="12">
        <f t="shared" si="5"/>
        <v>0</v>
      </c>
      <c r="V360" s="15"/>
    </row>
    <row r="361" spans="2:22" x14ac:dyDescent="0.2">
      <c r="B361" s="11">
        <v>351</v>
      </c>
      <c r="C361" s="15"/>
      <c r="D361" s="15"/>
      <c r="E361" s="15"/>
      <c r="F361" s="15"/>
      <c r="G361" s="15"/>
      <c r="H361" s="15"/>
      <c r="I361" s="15"/>
      <c r="J361" s="15"/>
      <c r="K361" s="15"/>
      <c r="L361" s="16"/>
      <c r="M361" s="15"/>
      <c r="N361" s="60"/>
      <c r="O361" s="16"/>
      <c r="P361" s="16"/>
      <c r="Q361" s="16"/>
      <c r="R361" s="16"/>
      <c r="S361" s="12">
        <f t="shared" si="5"/>
        <v>0</v>
      </c>
      <c r="V361" s="15"/>
    </row>
    <row r="362" spans="2:22" x14ac:dyDescent="0.2">
      <c r="B362" s="11">
        <v>352</v>
      </c>
      <c r="C362" s="15"/>
      <c r="D362" s="15"/>
      <c r="E362" s="15"/>
      <c r="F362" s="15"/>
      <c r="G362" s="15"/>
      <c r="H362" s="15"/>
      <c r="I362" s="15"/>
      <c r="J362" s="15"/>
      <c r="K362" s="15"/>
      <c r="L362" s="16"/>
      <c r="M362" s="15"/>
      <c r="N362" s="60"/>
      <c r="O362" s="16"/>
      <c r="P362" s="16"/>
      <c r="Q362" s="16"/>
      <c r="R362" s="16"/>
      <c r="S362" s="12">
        <f t="shared" si="5"/>
        <v>0</v>
      </c>
      <c r="V362" s="15"/>
    </row>
    <row r="363" spans="2:22" x14ac:dyDescent="0.2">
      <c r="B363" s="11">
        <v>353</v>
      </c>
      <c r="C363" s="15"/>
      <c r="D363" s="15"/>
      <c r="E363" s="15"/>
      <c r="F363" s="15"/>
      <c r="G363" s="15"/>
      <c r="H363" s="15"/>
      <c r="I363" s="15"/>
      <c r="J363" s="15"/>
      <c r="K363" s="15"/>
      <c r="L363" s="16"/>
      <c r="M363" s="15"/>
      <c r="N363" s="60"/>
      <c r="O363" s="16"/>
      <c r="P363" s="16"/>
      <c r="Q363" s="16"/>
      <c r="R363" s="16"/>
      <c r="S363" s="12">
        <f t="shared" si="5"/>
        <v>0</v>
      </c>
      <c r="V363" s="15"/>
    </row>
    <row r="364" spans="2:22" x14ac:dyDescent="0.2">
      <c r="B364" s="11">
        <v>354</v>
      </c>
      <c r="C364" s="15"/>
      <c r="D364" s="15"/>
      <c r="E364" s="15"/>
      <c r="F364" s="15"/>
      <c r="G364" s="15"/>
      <c r="H364" s="15"/>
      <c r="I364" s="15"/>
      <c r="J364" s="15"/>
      <c r="K364" s="15"/>
      <c r="L364" s="16"/>
      <c r="M364" s="15"/>
      <c r="N364" s="60"/>
      <c r="O364" s="16"/>
      <c r="P364" s="16"/>
      <c r="Q364" s="16"/>
      <c r="R364" s="16"/>
      <c r="S364" s="12">
        <f t="shared" si="5"/>
        <v>0</v>
      </c>
      <c r="V364" s="15"/>
    </row>
    <row r="365" spans="2:22" x14ac:dyDescent="0.2">
      <c r="B365" s="11">
        <v>355</v>
      </c>
      <c r="C365" s="15"/>
      <c r="D365" s="15"/>
      <c r="E365" s="15"/>
      <c r="F365" s="15"/>
      <c r="G365" s="15"/>
      <c r="H365" s="15"/>
      <c r="I365" s="15"/>
      <c r="J365" s="15"/>
      <c r="K365" s="15"/>
      <c r="L365" s="16"/>
      <c r="M365" s="15"/>
      <c r="N365" s="60"/>
      <c r="O365" s="16"/>
      <c r="P365" s="16"/>
      <c r="Q365" s="16"/>
      <c r="R365" s="16"/>
      <c r="S365" s="12">
        <f t="shared" si="5"/>
        <v>0</v>
      </c>
      <c r="V365" s="15"/>
    </row>
    <row r="366" spans="2:22" x14ac:dyDescent="0.2">
      <c r="B366" s="11">
        <v>356</v>
      </c>
      <c r="C366" s="15"/>
      <c r="D366" s="15"/>
      <c r="E366" s="15"/>
      <c r="F366" s="15"/>
      <c r="G366" s="15"/>
      <c r="H366" s="15"/>
      <c r="I366" s="15"/>
      <c r="J366" s="15"/>
      <c r="K366" s="15"/>
      <c r="L366" s="16"/>
      <c r="M366" s="15"/>
      <c r="N366" s="60"/>
      <c r="O366" s="16"/>
      <c r="P366" s="16"/>
      <c r="Q366" s="16"/>
      <c r="R366" s="16"/>
      <c r="S366" s="12">
        <f t="shared" si="5"/>
        <v>0</v>
      </c>
      <c r="V366" s="15"/>
    </row>
    <row r="367" spans="2:22" x14ac:dyDescent="0.2">
      <c r="B367" s="11">
        <v>357</v>
      </c>
      <c r="C367" s="15"/>
      <c r="D367" s="15"/>
      <c r="E367" s="15"/>
      <c r="F367" s="15"/>
      <c r="G367" s="15"/>
      <c r="H367" s="15"/>
      <c r="I367" s="15"/>
      <c r="J367" s="15"/>
      <c r="K367" s="15"/>
      <c r="L367" s="16"/>
      <c r="M367" s="15"/>
      <c r="N367" s="60"/>
      <c r="O367" s="16"/>
      <c r="P367" s="16"/>
      <c r="Q367" s="16"/>
      <c r="R367" s="16"/>
      <c r="S367" s="12">
        <f t="shared" si="5"/>
        <v>0</v>
      </c>
      <c r="V367" s="15"/>
    </row>
    <row r="368" spans="2:22" x14ac:dyDescent="0.2">
      <c r="B368" s="11">
        <v>358</v>
      </c>
      <c r="C368" s="15"/>
      <c r="D368" s="15"/>
      <c r="E368" s="15"/>
      <c r="F368" s="15"/>
      <c r="G368" s="15"/>
      <c r="H368" s="15"/>
      <c r="I368" s="15"/>
      <c r="J368" s="15"/>
      <c r="K368" s="15"/>
      <c r="L368" s="16"/>
      <c r="M368" s="15"/>
      <c r="N368" s="60"/>
      <c r="O368" s="16"/>
      <c r="P368" s="16"/>
      <c r="Q368" s="16"/>
      <c r="R368" s="16"/>
      <c r="S368" s="12">
        <f t="shared" si="5"/>
        <v>0</v>
      </c>
      <c r="V368" s="15"/>
    </row>
    <row r="369" spans="2:22" x14ac:dyDescent="0.2">
      <c r="B369" s="11">
        <v>359</v>
      </c>
      <c r="C369" s="15"/>
      <c r="D369" s="15"/>
      <c r="E369" s="15"/>
      <c r="F369" s="15"/>
      <c r="G369" s="15"/>
      <c r="H369" s="15"/>
      <c r="I369" s="15"/>
      <c r="J369" s="15"/>
      <c r="K369" s="15"/>
      <c r="L369" s="16"/>
      <c r="M369" s="15"/>
      <c r="N369" s="60"/>
      <c r="O369" s="16"/>
      <c r="P369" s="16"/>
      <c r="Q369" s="16"/>
      <c r="R369" s="16"/>
      <c r="S369" s="12">
        <f t="shared" si="5"/>
        <v>0</v>
      </c>
      <c r="V369" s="15"/>
    </row>
    <row r="370" spans="2:22" x14ac:dyDescent="0.2">
      <c r="B370" s="11">
        <v>360</v>
      </c>
      <c r="C370" s="15"/>
      <c r="D370" s="15"/>
      <c r="E370" s="15"/>
      <c r="F370" s="15"/>
      <c r="G370" s="15"/>
      <c r="H370" s="15"/>
      <c r="I370" s="15"/>
      <c r="J370" s="15"/>
      <c r="K370" s="15"/>
      <c r="L370" s="16"/>
      <c r="M370" s="15"/>
      <c r="N370" s="60"/>
      <c r="O370" s="16"/>
      <c r="P370" s="16"/>
      <c r="Q370" s="16"/>
      <c r="R370" s="16"/>
      <c r="S370" s="12">
        <f t="shared" si="5"/>
        <v>0</v>
      </c>
      <c r="V370" s="15"/>
    </row>
    <row r="371" spans="2:22" x14ac:dyDescent="0.2">
      <c r="B371" s="11">
        <v>361</v>
      </c>
      <c r="C371" s="15"/>
      <c r="D371" s="15"/>
      <c r="E371" s="15"/>
      <c r="F371" s="15"/>
      <c r="G371" s="15"/>
      <c r="H371" s="15"/>
      <c r="I371" s="15"/>
      <c r="J371" s="15"/>
      <c r="K371" s="15"/>
      <c r="L371" s="16"/>
      <c r="M371" s="15"/>
      <c r="N371" s="60"/>
      <c r="O371" s="16"/>
      <c r="P371" s="16"/>
      <c r="Q371" s="16"/>
      <c r="R371" s="16"/>
      <c r="S371" s="12">
        <f t="shared" ref="S371:S410" si="6">SUM(N371:R371)</f>
        <v>0</v>
      </c>
      <c r="V371" s="15"/>
    </row>
    <row r="372" spans="2:22" x14ac:dyDescent="0.2">
      <c r="B372" s="11">
        <v>362</v>
      </c>
      <c r="C372" s="15"/>
      <c r="D372" s="15"/>
      <c r="E372" s="15"/>
      <c r="F372" s="15"/>
      <c r="G372" s="15"/>
      <c r="H372" s="15"/>
      <c r="I372" s="15"/>
      <c r="J372" s="15"/>
      <c r="K372" s="15"/>
      <c r="L372" s="16"/>
      <c r="M372" s="15"/>
      <c r="N372" s="60"/>
      <c r="O372" s="16"/>
      <c r="P372" s="16"/>
      <c r="Q372" s="16"/>
      <c r="R372" s="16"/>
      <c r="S372" s="12">
        <f t="shared" si="6"/>
        <v>0</v>
      </c>
      <c r="V372" s="15"/>
    </row>
    <row r="373" spans="2:22" x14ac:dyDescent="0.2">
      <c r="B373" s="11">
        <v>363</v>
      </c>
      <c r="C373" s="15"/>
      <c r="D373" s="15"/>
      <c r="E373" s="15"/>
      <c r="F373" s="15"/>
      <c r="G373" s="15"/>
      <c r="H373" s="15"/>
      <c r="I373" s="15"/>
      <c r="J373" s="15"/>
      <c r="K373" s="15"/>
      <c r="L373" s="16"/>
      <c r="M373" s="15"/>
      <c r="N373" s="60"/>
      <c r="O373" s="16"/>
      <c r="P373" s="16"/>
      <c r="Q373" s="16"/>
      <c r="R373" s="16"/>
      <c r="S373" s="12">
        <f t="shared" si="6"/>
        <v>0</v>
      </c>
      <c r="V373" s="15"/>
    </row>
    <row r="374" spans="2:22" x14ac:dyDescent="0.2">
      <c r="B374" s="11">
        <v>364</v>
      </c>
      <c r="C374" s="15"/>
      <c r="D374" s="15"/>
      <c r="E374" s="15"/>
      <c r="F374" s="15"/>
      <c r="G374" s="15"/>
      <c r="H374" s="15"/>
      <c r="I374" s="15"/>
      <c r="J374" s="15"/>
      <c r="K374" s="15"/>
      <c r="L374" s="16"/>
      <c r="M374" s="15"/>
      <c r="N374" s="60"/>
      <c r="O374" s="16"/>
      <c r="P374" s="16"/>
      <c r="Q374" s="16"/>
      <c r="R374" s="16"/>
      <c r="S374" s="12">
        <f t="shared" si="6"/>
        <v>0</v>
      </c>
      <c r="V374" s="15"/>
    </row>
    <row r="375" spans="2:22" x14ac:dyDescent="0.2">
      <c r="B375" s="11">
        <v>365</v>
      </c>
      <c r="C375" s="15"/>
      <c r="D375" s="15"/>
      <c r="E375" s="15"/>
      <c r="F375" s="15"/>
      <c r="G375" s="15"/>
      <c r="H375" s="15"/>
      <c r="I375" s="15"/>
      <c r="J375" s="15"/>
      <c r="K375" s="15"/>
      <c r="L375" s="16"/>
      <c r="M375" s="15"/>
      <c r="N375" s="60"/>
      <c r="O375" s="16"/>
      <c r="P375" s="16"/>
      <c r="Q375" s="16"/>
      <c r="R375" s="16"/>
      <c r="S375" s="12">
        <f t="shared" si="6"/>
        <v>0</v>
      </c>
      <c r="V375" s="15"/>
    </row>
    <row r="376" spans="2:22" x14ac:dyDescent="0.2">
      <c r="B376" s="11">
        <v>366</v>
      </c>
      <c r="C376" s="15"/>
      <c r="D376" s="15"/>
      <c r="E376" s="15"/>
      <c r="F376" s="15"/>
      <c r="G376" s="15"/>
      <c r="H376" s="15"/>
      <c r="I376" s="15"/>
      <c r="J376" s="15"/>
      <c r="K376" s="15"/>
      <c r="L376" s="16"/>
      <c r="M376" s="15"/>
      <c r="N376" s="60"/>
      <c r="O376" s="16"/>
      <c r="P376" s="16"/>
      <c r="Q376" s="16"/>
      <c r="R376" s="16"/>
      <c r="S376" s="12">
        <f t="shared" si="6"/>
        <v>0</v>
      </c>
      <c r="V376" s="15"/>
    </row>
    <row r="377" spans="2:22" x14ac:dyDescent="0.2">
      <c r="B377" s="11">
        <v>367</v>
      </c>
      <c r="C377" s="15"/>
      <c r="D377" s="15"/>
      <c r="E377" s="15"/>
      <c r="F377" s="15"/>
      <c r="G377" s="15"/>
      <c r="H377" s="15"/>
      <c r="I377" s="15"/>
      <c r="J377" s="15"/>
      <c r="K377" s="15"/>
      <c r="L377" s="16"/>
      <c r="M377" s="15"/>
      <c r="N377" s="60"/>
      <c r="O377" s="16"/>
      <c r="P377" s="16"/>
      <c r="Q377" s="16"/>
      <c r="R377" s="16"/>
      <c r="S377" s="12">
        <f t="shared" si="6"/>
        <v>0</v>
      </c>
      <c r="V377" s="15"/>
    </row>
    <row r="378" spans="2:22" x14ac:dyDescent="0.2">
      <c r="B378" s="11">
        <v>368</v>
      </c>
      <c r="C378" s="15"/>
      <c r="D378" s="15"/>
      <c r="E378" s="15"/>
      <c r="F378" s="15"/>
      <c r="G378" s="15"/>
      <c r="H378" s="15"/>
      <c r="I378" s="15"/>
      <c r="J378" s="15"/>
      <c r="K378" s="15"/>
      <c r="L378" s="16"/>
      <c r="M378" s="15"/>
      <c r="N378" s="60"/>
      <c r="O378" s="16"/>
      <c r="P378" s="16"/>
      <c r="Q378" s="16"/>
      <c r="R378" s="16"/>
      <c r="S378" s="12">
        <f t="shared" si="6"/>
        <v>0</v>
      </c>
      <c r="V378" s="15"/>
    </row>
    <row r="379" spans="2:22" x14ac:dyDescent="0.2">
      <c r="B379" s="11">
        <v>369</v>
      </c>
      <c r="C379" s="15"/>
      <c r="D379" s="15"/>
      <c r="E379" s="15"/>
      <c r="F379" s="15"/>
      <c r="G379" s="15"/>
      <c r="H379" s="15"/>
      <c r="I379" s="15"/>
      <c r="J379" s="15"/>
      <c r="K379" s="15"/>
      <c r="L379" s="16"/>
      <c r="M379" s="15"/>
      <c r="N379" s="60"/>
      <c r="O379" s="16"/>
      <c r="P379" s="16"/>
      <c r="Q379" s="16"/>
      <c r="R379" s="16"/>
      <c r="S379" s="12">
        <f t="shared" si="6"/>
        <v>0</v>
      </c>
      <c r="V379" s="15"/>
    </row>
    <row r="380" spans="2:22" x14ac:dyDescent="0.2">
      <c r="B380" s="11">
        <v>370</v>
      </c>
      <c r="C380" s="15"/>
      <c r="D380" s="15"/>
      <c r="E380" s="15"/>
      <c r="F380" s="15"/>
      <c r="G380" s="15"/>
      <c r="H380" s="15"/>
      <c r="I380" s="15"/>
      <c r="J380" s="15"/>
      <c r="K380" s="15"/>
      <c r="L380" s="16"/>
      <c r="M380" s="15"/>
      <c r="N380" s="60"/>
      <c r="O380" s="16"/>
      <c r="P380" s="16"/>
      <c r="Q380" s="16"/>
      <c r="R380" s="16"/>
      <c r="S380" s="12">
        <f t="shared" si="6"/>
        <v>0</v>
      </c>
      <c r="V380" s="15"/>
    </row>
    <row r="381" spans="2:22" x14ac:dyDescent="0.2">
      <c r="B381" s="11">
        <v>371</v>
      </c>
      <c r="C381" s="15"/>
      <c r="D381" s="15"/>
      <c r="E381" s="15"/>
      <c r="F381" s="15"/>
      <c r="G381" s="15"/>
      <c r="H381" s="15"/>
      <c r="I381" s="15"/>
      <c r="J381" s="15"/>
      <c r="K381" s="15"/>
      <c r="L381" s="16"/>
      <c r="M381" s="15"/>
      <c r="N381" s="60"/>
      <c r="O381" s="16"/>
      <c r="P381" s="16"/>
      <c r="Q381" s="16"/>
      <c r="R381" s="16"/>
      <c r="S381" s="12">
        <f t="shared" si="6"/>
        <v>0</v>
      </c>
      <c r="V381" s="15"/>
    </row>
    <row r="382" spans="2:22" x14ac:dyDescent="0.2">
      <c r="B382" s="11">
        <v>372</v>
      </c>
      <c r="C382" s="15"/>
      <c r="D382" s="15"/>
      <c r="E382" s="15"/>
      <c r="F382" s="15"/>
      <c r="G382" s="15"/>
      <c r="H382" s="15"/>
      <c r="I382" s="15"/>
      <c r="J382" s="15"/>
      <c r="K382" s="15"/>
      <c r="L382" s="16"/>
      <c r="M382" s="15"/>
      <c r="N382" s="60"/>
      <c r="O382" s="16"/>
      <c r="P382" s="16"/>
      <c r="Q382" s="16"/>
      <c r="R382" s="16"/>
      <c r="S382" s="12">
        <f t="shared" si="6"/>
        <v>0</v>
      </c>
      <c r="V382" s="15"/>
    </row>
    <row r="383" spans="2:22" x14ac:dyDescent="0.2">
      <c r="B383" s="11">
        <v>373</v>
      </c>
      <c r="C383" s="15"/>
      <c r="D383" s="15"/>
      <c r="E383" s="15"/>
      <c r="F383" s="15"/>
      <c r="G383" s="15"/>
      <c r="H383" s="15"/>
      <c r="I383" s="15"/>
      <c r="J383" s="15"/>
      <c r="K383" s="15"/>
      <c r="L383" s="16"/>
      <c r="M383" s="15"/>
      <c r="N383" s="60"/>
      <c r="O383" s="16"/>
      <c r="P383" s="16"/>
      <c r="Q383" s="16"/>
      <c r="R383" s="16"/>
      <c r="S383" s="12">
        <f t="shared" si="6"/>
        <v>0</v>
      </c>
      <c r="V383" s="15"/>
    </row>
    <row r="384" spans="2:22" x14ac:dyDescent="0.2">
      <c r="B384" s="11">
        <v>374</v>
      </c>
      <c r="C384" s="15"/>
      <c r="D384" s="15"/>
      <c r="E384" s="15"/>
      <c r="F384" s="15"/>
      <c r="G384" s="15"/>
      <c r="H384" s="15"/>
      <c r="I384" s="15"/>
      <c r="J384" s="15"/>
      <c r="K384" s="15"/>
      <c r="L384" s="16"/>
      <c r="M384" s="15"/>
      <c r="N384" s="60"/>
      <c r="O384" s="16"/>
      <c r="P384" s="16"/>
      <c r="Q384" s="16"/>
      <c r="R384" s="16"/>
      <c r="S384" s="12">
        <f t="shared" si="6"/>
        <v>0</v>
      </c>
      <c r="V384" s="15"/>
    </row>
    <row r="385" spans="2:22" x14ac:dyDescent="0.2">
      <c r="B385" s="11">
        <v>375</v>
      </c>
      <c r="C385" s="15"/>
      <c r="D385" s="15"/>
      <c r="E385" s="15"/>
      <c r="F385" s="15"/>
      <c r="G385" s="15"/>
      <c r="H385" s="15"/>
      <c r="I385" s="15"/>
      <c r="J385" s="15"/>
      <c r="K385" s="15"/>
      <c r="L385" s="16"/>
      <c r="M385" s="15"/>
      <c r="N385" s="60"/>
      <c r="O385" s="16"/>
      <c r="P385" s="16"/>
      <c r="Q385" s="16"/>
      <c r="R385" s="16"/>
      <c r="S385" s="12">
        <f t="shared" si="6"/>
        <v>0</v>
      </c>
      <c r="V385" s="15"/>
    </row>
    <row r="386" spans="2:22" x14ac:dyDescent="0.2">
      <c r="B386" s="11">
        <v>376</v>
      </c>
      <c r="C386" s="15"/>
      <c r="D386" s="15"/>
      <c r="E386" s="15"/>
      <c r="F386" s="15"/>
      <c r="G386" s="15"/>
      <c r="H386" s="15"/>
      <c r="I386" s="15"/>
      <c r="J386" s="15"/>
      <c r="K386" s="15"/>
      <c r="L386" s="16"/>
      <c r="M386" s="15"/>
      <c r="N386" s="60"/>
      <c r="O386" s="16"/>
      <c r="P386" s="16"/>
      <c r="Q386" s="16"/>
      <c r="R386" s="16"/>
      <c r="S386" s="12">
        <f t="shared" si="6"/>
        <v>0</v>
      </c>
      <c r="V386" s="15"/>
    </row>
    <row r="387" spans="2:22" x14ac:dyDescent="0.2">
      <c r="B387" s="11">
        <v>377</v>
      </c>
      <c r="C387" s="15"/>
      <c r="D387" s="15"/>
      <c r="E387" s="15"/>
      <c r="F387" s="15"/>
      <c r="G387" s="15"/>
      <c r="H387" s="15"/>
      <c r="I387" s="15"/>
      <c r="J387" s="15"/>
      <c r="K387" s="15"/>
      <c r="L387" s="16"/>
      <c r="M387" s="15"/>
      <c r="N387" s="60"/>
      <c r="O387" s="16"/>
      <c r="P387" s="16"/>
      <c r="Q387" s="16"/>
      <c r="R387" s="16"/>
      <c r="S387" s="12">
        <f t="shared" si="6"/>
        <v>0</v>
      </c>
      <c r="V387" s="15"/>
    </row>
    <row r="388" spans="2:22" x14ac:dyDescent="0.2">
      <c r="B388" s="11">
        <v>378</v>
      </c>
      <c r="C388" s="15"/>
      <c r="D388" s="15"/>
      <c r="E388" s="15"/>
      <c r="F388" s="15"/>
      <c r="G388" s="15"/>
      <c r="H388" s="15"/>
      <c r="I388" s="15"/>
      <c r="J388" s="15"/>
      <c r="K388" s="15"/>
      <c r="L388" s="16"/>
      <c r="M388" s="15"/>
      <c r="N388" s="60"/>
      <c r="O388" s="16"/>
      <c r="P388" s="16"/>
      <c r="Q388" s="16"/>
      <c r="R388" s="16"/>
      <c r="S388" s="12">
        <f t="shared" si="6"/>
        <v>0</v>
      </c>
      <c r="V388" s="15"/>
    </row>
    <row r="389" spans="2:22" x14ac:dyDescent="0.2">
      <c r="B389" s="11">
        <v>379</v>
      </c>
      <c r="C389" s="15"/>
      <c r="D389" s="15"/>
      <c r="E389" s="15"/>
      <c r="F389" s="15"/>
      <c r="G389" s="15"/>
      <c r="H389" s="15"/>
      <c r="I389" s="15"/>
      <c r="J389" s="15"/>
      <c r="K389" s="15"/>
      <c r="L389" s="16"/>
      <c r="M389" s="15"/>
      <c r="N389" s="60"/>
      <c r="O389" s="16"/>
      <c r="P389" s="16"/>
      <c r="Q389" s="16"/>
      <c r="R389" s="16"/>
      <c r="S389" s="12">
        <f t="shared" si="6"/>
        <v>0</v>
      </c>
      <c r="V389" s="15"/>
    </row>
    <row r="390" spans="2:22" x14ac:dyDescent="0.2">
      <c r="B390" s="11">
        <v>380</v>
      </c>
      <c r="C390" s="15"/>
      <c r="D390" s="15"/>
      <c r="E390" s="15"/>
      <c r="F390" s="15"/>
      <c r="G390" s="15"/>
      <c r="H390" s="15"/>
      <c r="I390" s="15"/>
      <c r="J390" s="15"/>
      <c r="K390" s="15"/>
      <c r="L390" s="16"/>
      <c r="M390" s="15"/>
      <c r="N390" s="60"/>
      <c r="O390" s="16"/>
      <c r="P390" s="16"/>
      <c r="Q390" s="16"/>
      <c r="R390" s="16"/>
      <c r="S390" s="12">
        <f t="shared" si="6"/>
        <v>0</v>
      </c>
      <c r="V390" s="15"/>
    </row>
    <row r="391" spans="2:22" x14ac:dyDescent="0.2">
      <c r="B391" s="11">
        <v>381</v>
      </c>
      <c r="C391" s="15"/>
      <c r="D391" s="15"/>
      <c r="E391" s="15"/>
      <c r="F391" s="15"/>
      <c r="G391" s="15"/>
      <c r="H391" s="15"/>
      <c r="I391" s="15"/>
      <c r="J391" s="15"/>
      <c r="K391" s="15"/>
      <c r="L391" s="16"/>
      <c r="M391" s="15"/>
      <c r="N391" s="60"/>
      <c r="O391" s="16"/>
      <c r="P391" s="16"/>
      <c r="Q391" s="16"/>
      <c r="R391" s="16"/>
      <c r="S391" s="12">
        <f t="shared" si="6"/>
        <v>0</v>
      </c>
      <c r="V391" s="15"/>
    </row>
    <row r="392" spans="2:22" x14ac:dyDescent="0.2">
      <c r="B392" s="11">
        <v>382</v>
      </c>
      <c r="C392" s="15"/>
      <c r="D392" s="15"/>
      <c r="E392" s="15"/>
      <c r="F392" s="15"/>
      <c r="G392" s="15"/>
      <c r="H392" s="15"/>
      <c r="I392" s="15"/>
      <c r="J392" s="15"/>
      <c r="K392" s="15"/>
      <c r="L392" s="16"/>
      <c r="M392" s="15"/>
      <c r="N392" s="60"/>
      <c r="O392" s="16"/>
      <c r="P392" s="16"/>
      <c r="Q392" s="16"/>
      <c r="R392" s="16"/>
      <c r="S392" s="12">
        <f t="shared" si="6"/>
        <v>0</v>
      </c>
      <c r="V392" s="15"/>
    </row>
    <row r="393" spans="2:22" x14ac:dyDescent="0.2">
      <c r="B393" s="11">
        <v>383</v>
      </c>
      <c r="C393" s="15"/>
      <c r="D393" s="15"/>
      <c r="E393" s="15"/>
      <c r="F393" s="15"/>
      <c r="G393" s="15"/>
      <c r="H393" s="15"/>
      <c r="I393" s="15"/>
      <c r="J393" s="15"/>
      <c r="K393" s="15"/>
      <c r="L393" s="16"/>
      <c r="M393" s="15"/>
      <c r="N393" s="60"/>
      <c r="O393" s="16"/>
      <c r="P393" s="16"/>
      <c r="Q393" s="16"/>
      <c r="R393" s="16"/>
      <c r="S393" s="12">
        <f t="shared" si="6"/>
        <v>0</v>
      </c>
      <c r="V393" s="15"/>
    </row>
    <row r="394" spans="2:22" x14ac:dyDescent="0.2">
      <c r="B394" s="11">
        <v>384</v>
      </c>
      <c r="C394" s="15"/>
      <c r="D394" s="15"/>
      <c r="E394" s="15"/>
      <c r="F394" s="15"/>
      <c r="G394" s="15"/>
      <c r="H394" s="15"/>
      <c r="I394" s="15"/>
      <c r="J394" s="15"/>
      <c r="K394" s="15"/>
      <c r="L394" s="16"/>
      <c r="M394" s="15"/>
      <c r="N394" s="60"/>
      <c r="O394" s="16"/>
      <c r="P394" s="16"/>
      <c r="Q394" s="16"/>
      <c r="R394" s="16"/>
      <c r="S394" s="12">
        <f t="shared" si="6"/>
        <v>0</v>
      </c>
      <c r="V394" s="15"/>
    </row>
    <row r="395" spans="2:22" x14ac:dyDescent="0.2">
      <c r="B395" s="11">
        <v>385</v>
      </c>
      <c r="C395" s="15"/>
      <c r="D395" s="15"/>
      <c r="E395" s="15"/>
      <c r="F395" s="15"/>
      <c r="G395" s="15"/>
      <c r="H395" s="15"/>
      <c r="I395" s="15"/>
      <c r="J395" s="15"/>
      <c r="K395" s="15"/>
      <c r="L395" s="16"/>
      <c r="M395" s="15"/>
      <c r="N395" s="60"/>
      <c r="O395" s="16"/>
      <c r="P395" s="16"/>
      <c r="Q395" s="16"/>
      <c r="R395" s="16"/>
      <c r="S395" s="12">
        <f t="shared" si="6"/>
        <v>0</v>
      </c>
      <c r="V395" s="15"/>
    </row>
    <row r="396" spans="2:22" x14ac:dyDescent="0.2">
      <c r="B396" s="11">
        <v>386</v>
      </c>
      <c r="C396" s="15"/>
      <c r="D396" s="15"/>
      <c r="E396" s="15"/>
      <c r="F396" s="15"/>
      <c r="G396" s="15"/>
      <c r="H396" s="15"/>
      <c r="I396" s="15"/>
      <c r="J396" s="15"/>
      <c r="K396" s="15"/>
      <c r="L396" s="16"/>
      <c r="M396" s="15"/>
      <c r="N396" s="60"/>
      <c r="O396" s="16"/>
      <c r="P396" s="16"/>
      <c r="Q396" s="16"/>
      <c r="R396" s="16"/>
      <c r="S396" s="12">
        <f t="shared" si="6"/>
        <v>0</v>
      </c>
      <c r="V396" s="15"/>
    </row>
    <row r="397" spans="2:22" x14ac:dyDescent="0.2">
      <c r="B397" s="11">
        <v>387</v>
      </c>
      <c r="C397" s="15"/>
      <c r="D397" s="15"/>
      <c r="E397" s="15"/>
      <c r="F397" s="15"/>
      <c r="G397" s="15"/>
      <c r="H397" s="15"/>
      <c r="I397" s="15"/>
      <c r="J397" s="15"/>
      <c r="K397" s="15"/>
      <c r="L397" s="16"/>
      <c r="M397" s="15"/>
      <c r="N397" s="60"/>
      <c r="O397" s="16"/>
      <c r="P397" s="16"/>
      <c r="Q397" s="16"/>
      <c r="R397" s="16"/>
      <c r="S397" s="12">
        <f t="shared" si="6"/>
        <v>0</v>
      </c>
      <c r="V397" s="15"/>
    </row>
    <row r="398" spans="2:22" x14ac:dyDescent="0.2">
      <c r="B398" s="11">
        <v>388</v>
      </c>
      <c r="C398" s="15"/>
      <c r="D398" s="15"/>
      <c r="E398" s="15"/>
      <c r="F398" s="15"/>
      <c r="G398" s="15"/>
      <c r="H398" s="15"/>
      <c r="I398" s="15"/>
      <c r="J398" s="15"/>
      <c r="K398" s="15"/>
      <c r="L398" s="16"/>
      <c r="M398" s="15"/>
      <c r="N398" s="60"/>
      <c r="O398" s="16"/>
      <c r="P398" s="16"/>
      <c r="Q398" s="16"/>
      <c r="R398" s="16"/>
      <c r="S398" s="12">
        <f t="shared" si="6"/>
        <v>0</v>
      </c>
      <c r="V398" s="15"/>
    </row>
    <row r="399" spans="2:22" x14ac:dyDescent="0.2">
      <c r="B399" s="11">
        <v>389</v>
      </c>
      <c r="C399" s="15"/>
      <c r="D399" s="15"/>
      <c r="E399" s="15"/>
      <c r="F399" s="15"/>
      <c r="G399" s="15"/>
      <c r="H399" s="15"/>
      <c r="I399" s="15"/>
      <c r="J399" s="15"/>
      <c r="K399" s="15"/>
      <c r="L399" s="16"/>
      <c r="M399" s="15"/>
      <c r="N399" s="60"/>
      <c r="O399" s="16"/>
      <c r="P399" s="16"/>
      <c r="Q399" s="16"/>
      <c r="R399" s="16"/>
      <c r="S399" s="12">
        <f t="shared" si="6"/>
        <v>0</v>
      </c>
      <c r="V399" s="15"/>
    </row>
    <row r="400" spans="2:22" x14ac:dyDescent="0.2">
      <c r="B400" s="11">
        <v>390</v>
      </c>
      <c r="C400" s="15"/>
      <c r="D400" s="15"/>
      <c r="E400" s="15"/>
      <c r="F400" s="15"/>
      <c r="G400" s="15"/>
      <c r="H400" s="15"/>
      <c r="I400" s="15"/>
      <c r="J400" s="15"/>
      <c r="K400" s="15"/>
      <c r="L400" s="16"/>
      <c r="M400" s="15"/>
      <c r="N400" s="60"/>
      <c r="O400" s="16"/>
      <c r="P400" s="16"/>
      <c r="Q400" s="16"/>
      <c r="R400" s="16"/>
      <c r="S400" s="12">
        <f t="shared" si="6"/>
        <v>0</v>
      </c>
      <c r="V400" s="15"/>
    </row>
    <row r="401" spans="2:22" x14ac:dyDescent="0.2">
      <c r="B401" s="11">
        <v>391</v>
      </c>
      <c r="C401" s="15"/>
      <c r="D401" s="15"/>
      <c r="E401" s="15"/>
      <c r="F401" s="15"/>
      <c r="G401" s="15"/>
      <c r="H401" s="15"/>
      <c r="I401" s="15"/>
      <c r="J401" s="15"/>
      <c r="K401" s="15"/>
      <c r="L401" s="16"/>
      <c r="M401" s="15"/>
      <c r="N401" s="60"/>
      <c r="O401" s="16"/>
      <c r="P401" s="16"/>
      <c r="Q401" s="16"/>
      <c r="R401" s="16"/>
      <c r="S401" s="12">
        <f t="shared" si="6"/>
        <v>0</v>
      </c>
      <c r="V401" s="15"/>
    </row>
    <row r="402" spans="2:22" x14ac:dyDescent="0.2">
      <c r="B402" s="11">
        <v>392</v>
      </c>
      <c r="C402" s="15"/>
      <c r="D402" s="15"/>
      <c r="E402" s="15"/>
      <c r="F402" s="15"/>
      <c r="G402" s="15"/>
      <c r="H402" s="15"/>
      <c r="I402" s="15"/>
      <c r="J402" s="15"/>
      <c r="K402" s="15"/>
      <c r="L402" s="16"/>
      <c r="M402" s="15"/>
      <c r="N402" s="60"/>
      <c r="O402" s="16"/>
      <c r="P402" s="16"/>
      <c r="Q402" s="16"/>
      <c r="R402" s="16"/>
      <c r="S402" s="12">
        <f t="shared" si="6"/>
        <v>0</v>
      </c>
      <c r="V402" s="15"/>
    </row>
    <row r="403" spans="2:22" x14ac:dyDescent="0.2">
      <c r="B403" s="11">
        <v>393</v>
      </c>
      <c r="C403" s="15"/>
      <c r="D403" s="15"/>
      <c r="E403" s="15"/>
      <c r="F403" s="15"/>
      <c r="G403" s="15"/>
      <c r="H403" s="15"/>
      <c r="I403" s="15"/>
      <c r="J403" s="15"/>
      <c r="K403" s="15"/>
      <c r="L403" s="16"/>
      <c r="M403" s="15"/>
      <c r="N403" s="60"/>
      <c r="O403" s="16"/>
      <c r="P403" s="16"/>
      <c r="Q403" s="16"/>
      <c r="R403" s="16"/>
      <c r="S403" s="12">
        <f t="shared" si="6"/>
        <v>0</v>
      </c>
      <c r="V403" s="15"/>
    </row>
    <row r="404" spans="2:22" x14ac:dyDescent="0.2">
      <c r="B404" s="11">
        <v>394</v>
      </c>
      <c r="C404" s="15"/>
      <c r="D404" s="15"/>
      <c r="E404" s="15"/>
      <c r="F404" s="15"/>
      <c r="G404" s="15"/>
      <c r="H404" s="15"/>
      <c r="I404" s="15"/>
      <c r="J404" s="15"/>
      <c r="K404" s="15"/>
      <c r="L404" s="16"/>
      <c r="M404" s="15"/>
      <c r="N404" s="60"/>
      <c r="O404" s="16"/>
      <c r="P404" s="16"/>
      <c r="Q404" s="16"/>
      <c r="R404" s="16"/>
      <c r="S404" s="12">
        <f t="shared" si="6"/>
        <v>0</v>
      </c>
      <c r="V404" s="15"/>
    </row>
    <row r="405" spans="2:22" x14ac:dyDescent="0.2">
      <c r="B405" s="11">
        <v>395</v>
      </c>
      <c r="C405" s="15"/>
      <c r="D405" s="15"/>
      <c r="E405" s="15"/>
      <c r="F405" s="15"/>
      <c r="G405" s="15"/>
      <c r="H405" s="15"/>
      <c r="I405" s="15"/>
      <c r="J405" s="15"/>
      <c r="K405" s="15"/>
      <c r="L405" s="16"/>
      <c r="M405" s="15"/>
      <c r="N405" s="60"/>
      <c r="O405" s="16"/>
      <c r="P405" s="16"/>
      <c r="Q405" s="16"/>
      <c r="R405" s="16"/>
      <c r="S405" s="12">
        <f t="shared" si="6"/>
        <v>0</v>
      </c>
      <c r="V405" s="15"/>
    </row>
    <row r="406" spans="2:22" x14ac:dyDescent="0.2">
      <c r="B406" s="11">
        <v>396</v>
      </c>
      <c r="C406" s="15"/>
      <c r="D406" s="15"/>
      <c r="E406" s="15"/>
      <c r="F406" s="15"/>
      <c r="G406" s="15"/>
      <c r="H406" s="15"/>
      <c r="I406" s="15"/>
      <c r="J406" s="15"/>
      <c r="K406" s="15"/>
      <c r="L406" s="16"/>
      <c r="M406" s="15"/>
      <c r="N406" s="60"/>
      <c r="O406" s="16"/>
      <c r="P406" s="16"/>
      <c r="Q406" s="16"/>
      <c r="R406" s="16"/>
      <c r="S406" s="12">
        <f t="shared" si="6"/>
        <v>0</v>
      </c>
      <c r="V406" s="15"/>
    </row>
    <row r="407" spans="2:22" x14ac:dyDescent="0.2">
      <c r="B407" s="11">
        <v>397</v>
      </c>
      <c r="C407" s="15"/>
      <c r="D407" s="15"/>
      <c r="E407" s="15"/>
      <c r="F407" s="15"/>
      <c r="G407" s="15"/>
      <c r="H407" s="15"/>
      <c r="I407" s="15"/>
      <c r="J407" s="15"/>
      <c r="K407" s="15"/>
      <c r="L407" s="16"/>
      <c r="M407" s="15"/>
      <c r="N407" s="60"/>
      <c r="O407" s="16"/>
      <c r="P407" s="16"/>
      <c r="Q407" s="16"/>
      <c r="R407" s="16"/>
      <c r="S407" s="12">
        <f t="shared" si="6"/>
        <v>0</v>
      </c>
      <c r="V407" s="15"/>
    </row>
    <row r="408" spans="2:22" x14ac:dyDescent="0.2">
      <c r="B408" s="11">
        <v>398</v>
      </c>
      <c r="C408" s="15"/>
      <c r="D408" s="15"/>
      <c r="E408" s="15"/>
      <c r="F408" s="15"/>
      <c r="G408" s="15"/>
      <c r="H408" s="15"/>
      <c r="I408" s="15"/>
      <c r="J408" s="15"/>
      <c r="K408" s="15"/>
      <c r="L408" s="16"/>
      <c r="M408" s="15"/>
      <c r="N408" s="60"/>
      <c r="O408" s="16"/>
      <c r="P408" s="16"/>
      <c r="Q408" s="16"/>
      <c r="R408" s="16"/>
      <c r="S408" s="12">
        <f t="shared" si="6"/>
        <v>0</v>
      </c>
      <c r="V408" s="15"/>
    </row>
    <row r="409" spans="2:22" x14ac:dyDescent="0.2">
      <c r="B409" s="11">
        <v>399</v>
      </c>
      <c r="C409" s="15"/>
      <c r="D409" s="15"/>
      <c r="E409" s="15"/>
      <c r="F409" s="15"/>
      <c r="G409" s="15"/>
      <c r="H409" s="15"/>
      <c r="I409" s="15"/>
      <c r="J409" s="15"/>
      <c r="K409" s="15"/>
      <c r="L409" s="16"/>
      <c r="M409" s="15"/>
      <c r="N409" s="60"/>
      <c r="O409" s="16"/>
      <c r="P409" s="16"/>
      <c r="Q409" s="16"/>
      <c r="R409" s="16"/>
      <c r="S409" s="12">
        <f t="shared" si="6"/>
        <v>0</v>
      </c>
      <c r="V409" s="15"/>
    </row>
    <row r="410" spans="2:22" s="36" customFormat="1" x14ac:dyDescent="0.2">
      <c r="B410" s="40">
        <v>400</v>
      </c>
      <c r="C410" s="15"/>
      <c r="D410" s="15"/>
      <c r="E410" s="15"/>
      <c r="F410" s="15"/>
      <c r="G410" s="15"/>
      <c r="H410" s="15"/>
      <c r="I410" s="15"/>
      <c r="J410" s="15"/>
      <c r="K410" s="15"/>
      <c r="L410" s="16"/>
      <c r="M410" s="15"/>
      <c r="N410" s="60"/>
      <c r="O410" s="16"/>
      <c r="P410" s="16"/>
      <c r="Q410" s="16"/>
      <c r="R410" s="16"/>
      <c r="S410" s="41">
        <f t="shared" si="6"/>
        <v>0</v>
      </c>
      <c r="V410" s="15"/>
    </row>
    <row r="411" spans="2:22" s="36" customFormat="1" x14ac:dyDescent="0.2">
      <c r="L411" s="42"/>
    </row>
    <row r="412" spans="2:22" s="36" customFormat="1" x14ac:dyDescent="0.2">
      <c r="L412" s="42"/>
    </row>
    <row r="413" spans="2:22" s="36" customFormat="1" x14ac:dyDescent="0.2">
      <c r="L413" s="42"/>
    </row>
    <row r="414" spans="2:22" s="36" customFormat="1" x14ac:dyDescent="0.2">
      <c r="L414" s="42"/>
    </row>
    <row r="415" spans="2:22" s="36" customFormat="1" x14ac:dyDescent="0.2">
      <c r="L415" s="42"/>
    </row>
    <row r="416" spans="2:22" s="36" customFormat="1" x14ac:dyDescent="0.2">
      <c r="L416" s="42"/>
    </row>
    <row r="417" spans="12:12" s="36" customFormat="1" x14ac:dyDescent="0.2">
      <c r="L417" s="42"/>
    </row>
    <row r="418" spans="12:12" s="36" customFormat="1" x14ac:dyDescent="0.2">
      <c r="L418" s="42"/>
    </row>
    <row r="419" spans="12:12" s="36" customFormat="1" x14ac:dyDescent="0.2">
      <c r="L419" s="42"/>
    </row>
    <row r="420" spans="12:12" s="36" customFormat="1" x14ac:dyDescent="0.2">
      <c r="L420" s="42"/>
    </row>
    <row r="421" spans="12:12" s="36" customFormat="1" x14ac:dyDescent="0.2">
      <c r="L421" s="42"/>
    </row>
    <row r="422" spans="12:12" s="36" customFormat="1" x14ac:dyDescent="0.2">
      <c r="L422" s="42"/>
    </row>
    <row r="423" spans="12:12" s="36" customFormat="1" x14ac:dyDescent="0.2">
      <c r="L423" s="42"/>
    </row>
    <row r="424" spans="12:12" s="36" customFormat="1" x14ac:dyDescent="0.2">
      <c r="L424" s="42"/>
    </row>
    <row r="425" spans="12:12" s="36" customFormat="1" x14ac:dyDescent="0.2">
      <c r="L425" s="42"/>
    </row>
    <row r="426" spans="12:12" s="36" customFormat="1" x14ac:dyDescent="0.2">
      <c r="L426" s="42"/>
    </row>
    <row r="427" spans="12:12" s="36" customFormat="1" x14ac:dyDescent="0.2">
      <c r="L427" s="42"/>
    </row>
    <row r="428" spans="12:12" s="36" customFormat="1" x14ac:dyDescent="0.2">
      <c r="L428" s="42"/>
    </row>
    <row r="429" spans="12:12" s="36" customFormat="1" x14ac:dyDescent="0.2">
      <c r="L429" s="42"/>
    </row>
    <row r="430" spans="12:12" s="36" customFormat="1" x14ac:dyDescent="0.2">
      <c r="L430" s="42"/>
    </row>
    <row r="431" spans="12:12" s="36" customFormat="1" x14ac:dyDescent="0.2">
      <c r="L431" s="42"/>
    </row>
    <row r="432" spans="12:12" s="36" customFormat="1" x14ac:dyDescent="0.2">
      <c r="L432" s="42"/>
    </row>
    <row r="433" spans="12:12" s="36" customFormat="1" x14ac:dyDescent="0.2">
      <c r="L433" s="42"/>
    </row>
    <row r="434" spans="12:12" s="36" customFormat="1" x14ac:dyDescent="0.2">
      <c r="L434" s="42"/>
    </row>
    <row r="435" spans="12:12" s="36" customFormat="1" x14ac:dyDescent="0.2">
      <c r="L435" s="42"/>
    </row>
    <row r="436" spans="12:12" s="36" customFormat="1" x14ac:dyDescent="0.2">
      <c r="L436" s="42"/>
    </row>
    <row r="437" spans="12:12" s="36" customFormat="1" x14ac:dyDescent="0.2">
      <c r="L437" s="42"/>
    </row>
    <row r="438" spans="12:12" s="36" customFormat="1" x14ac:dyDescent="0.2">
      <c r="L438" s="42"/>
    </row>
    <row r="439" spans="12:12" s="36" customFormat="1" x14ac:dyDescent="0.2">
      <c r="L439" s="42"/>
    </row>
    <row r="440" spans="12:12" s="36" customFormat="1" x14ac:dyDescent="0.2">
      <c r="L440" s="42"/>
    </row>
    <row r="441" spans="12:12" s="36" customFormat="1" x14ac:dyDescent="0.2">
      <c r="L441" s="42"/>
    </row>
    <row r="442" spans="12:12" s="36" customFormat="1" x14ac:dyDescent="0.2">
      <c r="L442" s="42"/>
    </row>
    <row r="443" spans="12:12" s="36" customFormat="1" x14ac:dyDescent="0.2">
      <c r="L443" s="42"/>
    </row>
    <row r="444" spans="12:12" s="36" customFormat="1" x14ac:dyDescent="0.2">
      <c r="L444" s="42"/>
    </row>
    <row r="445" spans="12:12" s="36" customFormat="1" x14ac:dyDescent="0.2">
      <c r="L445" s="42"/>
    </row>
    <row r="446" spans="12:12" s="36" customFormat="1" x14ac:dyDescent="0.2">
      <c r="L446" s="42"/>
    </row>
    <row r="447" spans="12:12" s="36" customFormat="1" x14ac:dyDescent="0.2">
      <c r="L447" s="42"/>
    </row>
    <row r="448" spans="12:12" s="36" customFormat="1" x14ac:dyDescent="0.2">
      <c r="L448" s="42"/>
    </row>
    <row r="449" spans="12:12" s="36" customFormat="1" x14ac:dyDescent="0.2">
      <c r="L449" s="42"/>
    </row>
    <row r="450" spans="12:12" s="36" customFormat="1" x14ac:dyDescent="0.2">
      <c r="L450" s="42"/>
    </row>
    <row r="451" spans="12:12" s="36" customFormat="1" x14ac:dyDescent="0.2">
      <c r="L451" s="42"/>
    </row>
    <row r="452" spans="12:12" s="36" customFormat="1" x14ac:dyDescent="0.2">
      <c r="L452" s="42"/>
    </row>
    <row r="453" spans="12:12" s="36" customFormat="1" x14ac:dyDescent="0.2">
      <c r="L453" s="42"/>
    </row>
    <row r="454" spans="12:12" s="36" customFormat="1" x14ac:dyDescent="0.2">
      <c r="L454" s="42"/>
    </row>
    <row r="455" spans="12:12" s="36" customFormat="1" x14ac:dyDescent="0.2">
      <c r="L455" s="42"/>
    </row>
    <row r="456" spans="12:12" s="36" customFormat="1" x14ac:dyDescent="0.2">
      <c r="L456" s="42"/>
    </row>
    <row r="457" spans="12:12" s="36" customFormat="1" x14ac:dyDescent="0.2">
      <c r="L457" s="42"/>
    </row>
    <row r="458" spans="12:12" s="36" customFormat="1" x14ac:dyDescent="0.2">
      <c r="L458" s="42"/>
    </row>
    <row r="459" spans="12:12" s="36" customFormat="1" x14ac:dyDescent="0.2">
      <c r="L459" s="42"/>
    </row>
    <row r="460" spans="12:12" s="36" customFormat="1" x14ac:dyDescent="0.2">
      <c r="L460" s="42"/>
    </row>
    <row r="461" spans="12:12" s="36" customFormat="1" x14ac:dyDescent="0.2">
      <c r="L461" s="42"/>
    </row>
    <row r="462" spans="12:12" s="36" customFormat="1" x14ac:dyDescent="0.2">
      <c r="L462" s="42"/>
    </row>
    <row r="463" spans="12:12" s="36" customFormat="1" x14ac:dyDescent="0.2">
      <c r="L463" s="42"/>
    </row>
    <row r="464" spans="12:12" s="36" customFormat="1" x14ac:dyDescent="0.2">
      <c r="L464" s="42"/>
    </row>
    <row r="465" spans="12:12" s="36" customFormat="1" x14ac:dyDescent="0.2">
      <c r="L465" s="42"/>
    </row>
    <row r="466" spans="12:12" s="36" customFormat="1" x14ac:dyDescent="0.2">
      <c r="L466" s="42"/>
    </row>
    <row r="467" spans="12:12" s="36" customFormat="1" x14ac:dyDescent="0.2">
      <c r="L467" s="42"/>
    </row>
    <row r="468" spans="12:12" s="36" customFormat="1" x14ac:dyDescent="0.2">
      <c r="L468" s="42"/>
    </row>
    <row r="469" spans="12:12" s="36" customFormat="1" x14ac:dyDescent="0.2">
      <c r="L469" s="42"/>
    </row>
    <row r="470" spans="12:12" s="36" customFormat="1" x14ac:dyDescent="0.2">
      <c r="L470" s="42"/>
    </row>
    <row r="471" spans="12:12" s="36" customFormat="1" x14ac:dyDescent="0.2">
      <c r="L471" s="42"/>
    </row>
    <row r="472" spans="12:12" s="36" customFormat="1" x14ac:dyDescent="0.2">
      <c r="L472" s="42"/>
    </row>
    <row r="473" spans="12:12" s="36" customFormat="1" x14ac:dyDescent="0.2">
      <c r="L473" s="42"/>
    </row>
    <row r="474" spans="12:12" s="36" customFormat="1" x14ac:dyDescent="0.2">
      <c r="L474" s="42"/>
    </row>
    <row r="475" spans="12:12" s="36" customFormat="1" x14ac:dyDescent="0.2">
      <c r="L475" s="42"/>
    </row>
    <row r="476" spans="12:12" s="36" customFormat="1" x14ac:dyDescent="0.2">
      <c r="L476" s="42"/>
    </row>
    <row r="477" spans="12:12" s="36" customFormat="1" x14ac:dyDescent="0.2">
      <c r="L477" s="42"/>
    </row>
    <row r="478" spans="12:12" s="36" customFormat="1" x14ac:dyDescent="0.2">
      <c r="L478" s="42"/>
    </row>
    <row r="479" spans="12:12" s="36" customFormat="1" x14ac:dyDescent="0.2">
      <c r="L479" s="42"/>
    </row>
    <row r="480" spans="12:12" s="36" customFormat="1" x14ac:dyDescent="0.2">
      <c r="L480" s="42"/>
    </row>
    <row r="481" spans="12:12" s="36" customFormat="1" x14ac:dyDescent="0.2">
      <c r="L481" s="42"/>
    </row>
    <row r="482" spans="12:12" s="36" customFormat="1" x14ac:dyDescent="0.2">
      <c r="L482" s="42"/>
    </row>
    <row r="483" spans="12:12" s="36" customFormat="1" x14ac:dyDescent="0.2">
      <c r="L483" s="42"/>
    </row>
    <row r="484" spans="12:12" s="36" customFormat="1" x14ac:dyDescent="0.2">
      <c r="L484" s="42"/>
    </row>
    <row r="485" spans="12:12" s="36" customFormat="1" x14ac:dyDescent="0.2">
      <c r="L485" s="42"/>
    </row>
    <row r="486" spans="12:12" s="36" customFormat="1" x14ac:dyDescent="0.2">
      <c r="L486" s="42"/>
    </row>
    <row r="487" spans="12:12" s="36" customFormat="1" x14ac:dyDescent="0.2">
      <c r="L487" s="42"/>
    </row>
    <row r="488" spans="12:12" s="36" customFormat="1" x14ac:dyDescent="0.2">
      <c r="L488" s="42"/>
    </row>
    <row r="489" spans="12:12" s="36" customFormat="1" x14ac:dyDescent="0.2">
      <c r="L489" s="42"/>
    </row>
    <row r="490" spans="12:12" s="36" customFormat="1" x14ac:dyDescent="0.2">
      <c r="L490" s="42"/>
    </row>
    <row r="491" spans="12:12" s="36" customFormat="1" x14ac:dyDescent="0.2">
      <c r="L491" s="42"/>
    </row>
    <row r="492" spans="12:12" s="36" customFormat="1" x14ac:dyDescent="0.2">
      <c r="L492" s="42"/>
    </row>
    <row r="493" spans="12:12" s="36" customFormat="1" x14ac:dyDescent="0.2">
      <c r="L493" s="42"/>
    </row>
    <row r="494" spans="12:12" s="36" customFormat="1" x14ac:dyDescent="0.2">
      <c r="L494" s="42"/>
    </row>
    <row r="495" spans="12:12" s="36" customFormat="1" x14ac:dyDescent="0.2">
      <c r="L495" s="42"/>
    </row>
    <row r="496" spans="12:12" s="36" customFormat="1" x14ac:dyDescent="0.2">
      <c r="L496" s="42"/>
    </row>
    <row r="497" spans="12:12" s="36" customFormat="1" x14ac:dyDescent="0.2">
      <c r="L497" s="42"/>
    </row>
    <row r="498" spans="12:12" s="36" customFormat="1" x14ac:dyDescent="0.2">
      <c r="L498" s="42"/>
    </row>
    <row r="499" spans="12:12" s="36" customFormat="1" x14ac:dyDescent="0.2">
      <c r="L499" s="42"/>
    </row>
    <row r="500" spans="12:12" s="36" customFormat="1" x14ac:dyDescent="0.2">
      <c r="L500" s="42"/>
    </row>
    <row r="501" spans="12:12" s="36" customFormat="1" x14ac:dyDescent="0.2">
      <c r="L501" s="42"/>
    </row>
    <row r="502" spans="12:12" s="36" customFormat="1" x14ac:dyDescent="0.2">
      <c r="L502" s="42"/>
    </row>
    <row r="503" spans="12:12" s="36" customFormat="1" x14ac:dyDescent="0.2">
      <c r="L503" s="42"/>
    </row>
    <row r="504" spans="12:12" s="36" customFormat="1" x14ac:dyDescent="0.2">
      <c r="L504" s="42"/>
    </row>
    <row r="505" spans="12:12" s="36" customFormat="1" x14ac:dyDescent="0.2">
      <c r="L505" s="42"/>
    </row>
    <row r="506" spans="12:12" s="36" customFormat="1" x14ac:dyDescent="0.2">
      <c r="L506" s="42"/>
    </row>
    <row r="507" spans="12:12" s="36" customFormat="1" x14ac:dyDescent="0.2">
      <c r="L507" s="42"/>
    </row>
    <row r="508" spans="12:12" s="36" customFormat="1" x14ac:dyDescent="0.2">
      <c r="L508" s="42"/>
    </row>
    <row r="509" spans="12:12" s="36" customFormat="1" x14ac:dyDescent="0.2">
      <c r="L509" s="42"/>
    </row>
    <row r="510" spans="12:12" s="36" customFormat="1" x14ac:dyDescent="0.2">
      <c r="L510" s="42"/>
    </row>
    <row r="511" spans="12:12" s="36" customFormat="1" x14ac:dyDescent="0.2">
      <c r="L511" s="42"/>
    </row>
    <row r="512" spans="12:12" s="36" customFormat="1" x14ac:dyDescent="0.2">
      <c r="L512" s="42"/>
    </row>
    <row r="513" spans="12:12" s="36" customFormat="1" x14ac:dyDescent="0.2">
      <c r="L513" s="42"/>
    </row>
    <row r="514" spans="12:12" s="36" customFormat="1" x14ac:dyDescent="0.2">
      <c r="L514" s="42"/>
    </row>
    <row r="515" spans="12:12" s="36" customFormat="1" x14ac:dyDescent="0.2">
      <c r="L515" s="42"/>
    </row>
    <row r="516" spans="12:12" s="36" customFormat="1" x14ac:dyDescent="0.2">
      <c r="L516" s="42"/>
    </row>
    <row r="517" spans="12:12" s="36" customFormat="1" x14ac:dyDescent="0.2">
      <c r="L517" s="42"/>
    </row>
    <row r="518" spans="12:12" s="36" customFormat="1" x14ac:dyDescent="0.2">
      <c r="L518" s="42"/>
    </row>
    <row r="519" spans="12:12" s="36" customFormat="1" x14ac:dyDescent="0.2">
      <c r="L519" s="42"/>
    </row>
    <row r="520" spans="12:12" s="36" customFormat="1" x14ac:dyDescent="0.2">
      <c r="L520" s="42"/>
    </row>
    <row r="521" spans="12:12" s="36" customFormat="1" x14ac:dyDescent="0.2">
      <c r="L521" s="42"/>
    </row>
    <row r="522" spans="12:12" s="36" customFormat="1" x14ac:dyDescent="0.2">
      <c r="L522" s="42"/>
    </row>
    <row r="523" spans="12:12" s="36" customFormat="1" x14ac:dyDescent="0.2">
      <c r="L523" s="42"/>
    </row>
    <row r="524" spans="12:12" s="36" customFormat="1" x14ac:dyDescent="0.2">
      <c r="L524" s="42"/>
    </row>
    <row r="525" spans="12:12" s="36" customFormat="1" x14ac:dyDescent="0.2">
      <c r="L525" s="42"/>
    </row>
    <row r="526" spans="12:12" s="36" customFormat="1" x14ac:dyDescent="0.2">
      <c r="L526" s="42"/>
    </row>
    <row r="527" spans="12:12" s="36" customFormat="1" x14ac:dyDescent="0.2">
      <c r="L527" s="42"/>
    </row>
    <row r="528" spans="12:12" s="36" customFormat="1" x14ac:dyDescent="0.2">
      <c r="L528" s="42"/>
    </row>
    <row r="529" spans="12:12" s="36" customFormat="1" x14ac:dyDescent="0.2">
      <c r="L529" s="42"/>
    </row>
    <row r="530" spans="12:12" s="36" customFormat="1" x14ac:dyDescent="0.2">
      <c r="L530" s="42"/>
    </row>
    <row r="531" spans="12:12" s="36" customFormat="1" x14ac:dyDescent="0.2">
      <c r="L531" s="42"/>
    </row>
    <row r="532" spans="12:12" s="36" customFormat="1" x14ac:dyDescent="0.2">
      <c r="L532" s="42"/>
    </row>
    <row r="533" spans="12:12" s="36" customFormat="1" x14ac:dyDescent="0.2">
      <c r="L533" s="42"/>
    </row>
    <row r="534" spans="12:12" s="36" customFormat="1" x14ac:dyDescent="0.2">
      <c r="L534" s="42"/>
    </row>
    <row r="535" spans="12:12" s="36" customFormat="1" x14ac:dyDescent="0.2">
      <c r="L535" s="42"/>
    </row>
    <row r="536" spans="12:12" s="36" customFormat="1" x14ac:dyDescent="0.2">
      <c r="L536" s="42"/>
    </row>
    <row r="537" spans="12:12" s="36" customFormat="1" x14ac:dyDescent="0.2">
      <c r="L537" s="42"/>
    </row>
    <row r="538" spans="12:12" s="36" customFormat="1" x14ac:dyDescent="0.2">
      <c r="L538" s="42"/>
    </row>
    <row r="539" spans="12:12" s="36" customFormat="1" x14ac:dyDescent="0.2">
      <c r="L539" s="42"/>
    </row>
    <row r="540" spans="12:12" s="36" customFormat="1" x14ac:dyDescent="0.2">
      <c r="L540" s="42"/>
    </row>
    <row r="541" spans="12:12" s="36" customFormat="1" x14ac:dyDescent="0.2">
      <c r="L541" s="42"/>
    </row>
    <row r="542" spans="12:12" s="36" customFormat="1" x14ac:dyDescent="0.2">
      <c r="L542" s="42"/>
    </row>
    <row r="543" spans="12:12" s="36" customFormat="1" x14ac:dyDescent="0.2">
      <c r="L543" s="42"/>
    </row>
    <row r="544" spans="12:12" s="36" customFormat="1" x14ac:dyDescent="0.2">
      <c r="L544" s="42"/>
    </row>
    <row r="545" spans="12:12" s="36" customFormat="1" x14ac:dyDescent="0.2">
      <c r="L545" s="42"/>
    </row>
    <row r="546" spans="12:12" s="36" customFormat="1" x14ac:dyDescent="0.2">
      <c r="L546" s="42"/>
    </row>
    <row r="547" spans="12:12" s="36" customFormat="1" x14ac:dyDescent="0.2">
      <c r="L547" s="42"/>
    </row>
    <row r="548" spans="12:12" s="36" customFormat="1" x14ac:dyDescent="0.2">
      <c r="L548" s="42"/>
    </row>
    <row r="549" spans="12:12" s="36" customFormat="1" x14ac:dyDescent="0.2">
      <c r="L549" s="42"/>
    </row>
    <row r="550" spans="12:12" s="36" customFormat="1" x14ac:dyDescent="0.2">
      <c r="L550" s="42"/>
    </row>
    <row r="551" spans="12:12" s="36" customFormat="1" x14ac:dyDescent="0.2">
      <c r="L551" s="42"/>
    </row>
    <row r="552" spans="12:12" s="36" customFormat="1" x14ac:dyDescent="0.2">
      <c r="L552" s="42"/>
    </row>
    <row r="553" spans="12:12" s="36" customFormat="1" x14ac:dyDescent="0.2">
      <c r="L553" s="42"/>
    </row>
    <row r="554" spans="12:12" s="36" customFormat="1" x14ac:dyDescent="0.2">
      <c r="L554" s="42"/>
    </row>
    <row r="555" spans="12:12" s="36" customFormat="1" x14ac:dyDescent="0.2">
      <c r="L555" s="42"/>
    </row>
    <row r="556" spans="12:12" s="36" customFormat="1" x14ac:dyDescent="0.2">
      <c r="L556" s="42"/>
    </row>
    <row r="557" spans="12:12" s="36" customFormat="1" x14ac:dyDescent="0.2">
      <c r="L557" s="42"/>
    </row>
    <row r="558" spans="12:12" s="36" customFormat="1" x14ac:dyDescent="0.2">
      <c r="L558" s="42"/>
    </row>
    <row r="559" spans="12:12" s="36" customFormat="1" x14ac:dyDescent="0.2">
      <c r="L559" s="42"/>
    </row>
    <row r="560" spans="12:12" s="36" customFormat="1" x14ac:dyDescent="0.2">
      <c r="L560" s="42"/>
    </row>
    <row r="561" spans="12:12" s="36" customFormat="1" x14ac:dyDescent="0.2">
      <c r="L561" s="42"/>
    </row>
    <row r="562" spans="12:12" s="36" customFormat="1" x14ac:dyDescent="0.2">
      <c r="L562" s="42"/>
    </row>
    <row r="563" spans="12:12" s="36" customFormat="1" x14ac:dyDescent="0.2">
      <c r="L563" s="42"/>
    </row>
    <row r="564" spans="12:12" s="36" customFormat="1" x14ac:dyDescent="0.2">
      <c r="L564" s="42"/>
    </row>
    <row r="565" spans="12:12" s="36" customFormat="1" x14ac:dyDescent="0.2">
      <c r="L565" s="42"/>
    </row>
    <row r="566" spans="12:12" s="36" customFormat="1" x14ac:dyDescent="0.2">
      <c r="L566" s="42"/>
    </row>
    <row r="567" spans="12:12" s="36" customFormat="1" x14ac:dyDescent="0.2">
      <c r="L567" s="42"/>
    </row>
    <row r="568" spans="12:12" s="36" customFormat="1" x14ac:dyDescent="0.2">
      <c r="L568" s="42"/>
    </row>
    <row r="569" spans="12:12" s="36" customFormat="1" x14ac:dyDescent="0.2">
      <c r="L569" s="42"/>
    </row>
    <row r="570" spans="12:12" s="36" customFormat="1" x14ac:dyDescent="0.2">
      <c r="L570" s="42"/>
    </row>
    <row r="571" spans="12:12" s="36" customFormat="1" x14ac:dyDescent="0.2">
      <c r="L571" s="42"/>
    </row>
    <row r="572" spans="12:12" s="36" customFormat="1" x14ac:dyDescent="0.2">
      <c r="L572" s="42"/>
    </row>
    <row r="573" spans="12:12" s="36" customFormat="1" x14ac:dyDescent="0.2">
      <c r="L573" s="42"/>
    </row>
    <row r="574" spans="12:12" s="36" customFormat="1" x14ac:dyDescent="0.2">
      <c r="L574" s="42"/>
    </row>
    <row r="575" spans="12:12" s="36" customFormat="1" x14ac:dyDescent="0.2">
      <c r="L575" s="42"/>
    </row>
    <row r="576" spans="12:12" s="36" customFormat="1" x14ac:dyDescent="0.2">
      <c r="L576" s="42"/>
    </row>
    <row r="577" spans="12:12" s="36" customFormat="1" x14ac:dyDescent="0.2">
      <c r="L577" s="42"/>
    </row>
    <row r="578" spans="12:12" s="36" customFormat="1" x14ac:dyDescent="0.2">
      <c r="L578" s="42"/>
    </row>
    <row r="579" spans="12:12" s="36" customFormat="1" x14ac:dyDescent="0.2">
      <c r="L579" s="42"/>
    </row>
    <row r="580" spans="12:12" s="36" customFormat="1" x14ac:dyDescent="0.2">
      <c r="L580" s="42"/>
    </row>
    <row r="581" spans="12:12" s="36" customFormat="1" x14ac:dyDescent="0.2">
      <c r="L581" s="42"/>
    </row>
    <row r="582" spans="12:12" s="36" customFormat="1" x14ac:dyDescent="0.2">
      <c r="L582" s="42"/>
    </row>
    <row r="583" spans="12:12" s="36" customFormat="1" x14ac:dyDescent="0.2">
      <c r="L583" s="42"/>
    </row>
    <row r="584" spans="12:12" s="36" customFormat="1" x14ac:dyDescent="0.2">
      <c r="L584" s="42"/>
    </row>
    <row r="585" spans="12:12" s="36" customFormat="1" x14ac:dyDescent="0.2">
      <c r="L585" s="42"/>
    </row>
    <row r="586" spans="12:12" s="36" customFormat="1" x14ac:dyDescent="0.2">
      <c r="L586" s="42"/>
    </row>
    <row r="587" spans="12:12" s="36" customFormat="1" x14ac:dyDescent="0.2">
      <c r="L587" s="42"/>
    </row>
    <row r="588" spans="12:12" s="36" customFormat="1" x14ac:dyDescent="0.2">
      <c r="L588" s="42"/>
    </row>
    <row r="589" spans="12:12" s="36" customFormat="1" x14ac:dyDescent="0.2">
      <c r="L589" s="42"/>
    </row>
    <row r="590" spans="12:12" s="36" customFormat="1" x14ac:dyDescent="0.2">
      <c r="L590" s="42"/>
    </row>
    <row r="591" spans="12:12" s="36" customFormat="1" x14ac:dyDescent="0.2">
      <c r="L591" s="42"/>
    </row>
    <row r="592" spans="12:12" s="36" customFormat="1" x14ac:dyDescent="0.2">
      <c r="L592" s="42"/>
    </row>
    <row r="593" spans="12:12" s="36" customFormat="1" x14ac:dyDescent="0.2">
      <c r="L593" s="42"/>
    </row>
    <row r="594" spans="12:12" s="36" customFormat="1" x14ac:dyDescent="0.2">
      <c r="L594" s="42"/>
    </row>
    <row r="595" spans="12:12" s="36" customFormat="1" x14ac:dyDescent="0.2">
      <c r="L595" s="42"/>
    </row>
    <row r="596" spans="12:12" s="36" customFormat="1" x14ac:dyDescent="0.2">
      <c r="L596" s="42"/>
    </row>
    <row r="597" spans="12:12" s="36" customFormat="1" x14ac:dyDescent="0.2">
      <c r="L597" s="42"/>
    </row>
    <row r="598" spans="12:12" s="36" customFormat="1" x14ac:dyDescent="0.2">
      <c r="L598" s="42"/>
    </row>
    <row r="599" spans="12:12" s="36" customFormat="1" x14ac:dyDescent="0.2">
      <c r="L599" s="42"/>
    </row>
    <row r="600" spans="12:12" s="36" customFormat="1" x14ac:dyDescent="0.2">
      <c r="L600" s="42"/>
    </row>
    <row r="601" spans="12:12" s="36" customFormat="1" x14ac:dyDescent="0.2">
      <c r="L601" s="42"/>
    </row>
    <row r="602" spans="12:12" s="36" customFormat="1" x14ac:dyDescent="0.2">
      <c r="L602" s="42"/>
    </row>
    <row r="603" spans="12:12" s="36" customFormat="1" x14ac:dyDescent="0.2">
      <c r="L603" s="42"/>
    </row>
    <row r="604" spans="12:12" s="36" customFormat="1" x14ac:dyDescent="0.2">
      <c r="L604" s="42"/>
    </row>
    <row r="605" spans="12:12" s="36" customFormat="1" x14ac:dyDescent="0.2">
      <c r="L605" s="42"/>
    </row>
    <row r="606" spans="12:12" s="36" customFormat="1" x14ac:dyDescent="0.2">
      <c r="L606" s="42"/>
    </row>
    <row r="607" spans="12:12" s="36" customFormat="1" x14ac:dyDescent="0.2">
      <c r="L607" s="42"/>
    </row>
    <row r="608" spans="12:12" s="36" customFormat="1" x14ac:dyDescent="0.2">
      <c r="L608" s="42"/>
    </row>
    <row r="609" spans="12:12" s="36" customFormat="1" x14ac:dyDescent="0.2">
      <c r="L609" s="42"/>
    </row>
    <row r="610" spans="12:12" s="36" customFormat="1" x14ac:dyDescent="0.2">
      <c r="L610" s="42"/>
    </row>
    <row r="611" spans="12:12" s="36" customFormat="1" x14ac:dyDescent="0.2">
      <c r="L611" s="42"/>
    </row>
    <row r="612" spans="12:12" s="36" customFormat="1" x14ac:dyDescent="0.2">
      <c r="L612" s="42"/>
    </row>
    <row r="613" spans="12:12" s="36" customFormat="1" x14ac:dyDescent="0.2">
      <c r="L613" s="42"/>
    </row>
    <row r="614" spans="12:12" s="36" customFormat="1" x14ac:dyDescent="0.2">
      <c r="L614" s="42"/>
    </row>
    <row r="615" spans="12:12" s="36" customFormat="1" x14ac:dyDescent="0.2">
      <c r="L615" s="42"/>
    </row>
    <row r="616" spans="12:12" s="36" customFormat="1" x14ac:dyDescent="0.2">
      <c r="L616" s="42"/>
    </row>
    <row r="617" spans="12:12" s="36" customFormat="1" x14ac:dyDescent="0.2">
      <c r="L617" s="42"/>
    </row>
    <row r="618" spans="12:12" s="36" customFormat="1" x14ac:dyDescent="0.2">
      <c r="L618" s="42"/>
    </row>
    <row r="619" spans="12:12" s="36" customFormat="1" x14ac:dyDescent="0.2">
      <c r="L619" s="42"/>
    </row>
    <row r="620" spans="12:12" s="36" customFormat="1" x14ac:dyDescent="0.2">
      <c r="L620" s="42"/>
    </row>
    <row r="621" spans="12:12" s="36" customFormat="1" x14ac:dyDescent="0.2">
      <c r="L621" s="42"/>
    </row>
    <row r="622" spans="12:12" s="36" customFormat="1" x14ac:dyDescent="0.2">
      <c r="L622" s="42"/>
    </row>
    <row r="623" spans="12:12" s="36" customFormat="1" x14ac:dyDescent="0.2">
      <c r="L623" s="42"/>
    </row>
    <row r="624" spans="12:12" s="36" customFormat="1" x14ac:dyDescent="0.2">
      <c r="L624" s="42"/>
    </row>
    <row r="625" spans="12:12" s="36" customFormat="1" x14ac:dyDescent="0.2">
      <c r="L625" s="42"/>
    </row>
    <row r="626" spans="12:12" s="36" customFormat="1" x14ac:dyDescent="0.2">
      <c r="L626" s="42"/>
    </row>
    <row r="627" spans="12:12" s="36" customFormat="1" x14ac:dyDescent="0.2">
      <c r="L627" s="42"/>
    </row>
    <row r="628" spans="12:12" s="36" customFormat="1" x14ac:dyDescent="0.2">
      <c r="L628" s="42"/>
    </row>
    <row r="629" spans="12:12" s="36" customFormat="1" x14ac:dyDescent="0.2">
      <c r="L629" s="42"/>
    </row>
    <row r="630" spans="12:12" s="36" customFormat="1" x14ac:dyDescent="0.2">
      <c r="L630" s="42"/>
    </row>
    <row r="631" spans="12:12" s="36" customFormat="1" x14ac:dyDescent="0.2">
      <c r="L631" s="42"/>
    </row>
    <row r="632" spans="12:12" s="36" customFormat="1" x14ac:dyDescent="0.2">
      <c r="L632" s="42"/>
    </row>
    <row r="633" spans="12:12" s="36" customFormat="1" x14ac:dyDescent="0.2">
      <c r="L633" s="42"/>
    </row>
    <row r="634" spans="12:12" s="36" customFormat="1" x14ac:dyDescent="0.2">
      <c r="L634" s="42"/>
    </row>
    <row r="635" spans="12:12" s="36" customFormat="1" x14ac:dyDescent="0.2">
      <c r="L635" s="42"/>
    </row>
    <row r="636" spans="12:12" s="36" customFormat="1" x14ac:dyDescent="0.2">
      <c r="L636" s="42"/>
    </row>
    <row r="637" spans="12:12" s="36" customFormat="1" x14ac:dyDescent="0.2">
      <c r="L637" s="42"/>
    </row>
    <row r="638" spans="12:12" s="36" customFormat="1" x14ac:dyDescent="0.2">
      <c r="L638" s="42"/>
    </row>
    <row r="639" spans="12:12" s="36" customFormat="1" x14ac:dyDescent="0.2">
      <c r="L639" s="42"/>
    </row>
    <row r="640" spans="12:12" s="36" customFormat="1" x14ac:dyDescent="0.2">
      <c r="L640" s="42"/>
    </row>
    <row r="641" spans="12:12" s="36" customFormat="1" x14ac:dyDescent="0.2">
      <c r="L641" s="42"/>
    </row>
    <row r="642" spans="12:12" s="36" customFormat="1" x14ac:dyDescent="0.2">
      <c r="L642" s="42"/>
    </row>
    <row r="643" spans="12:12" s="36" customFormat="1" x14ac:dyDescent="0.2">
      <c r="L643" s="42"/>
    </row>
    <row r="644" spans="12:12" s="36" customFormat="1" x14ac:dyDescent="0.2">
      <c r="L644" s="42"/>
    </row>
    <row r="645" spans="12:12" s="36" customFormat="1" x14ac:dyDescent="0.2">
      <c r="L645" s="42"/>
    </row>
    <row r="646" spans="12:12" s="36" customFormat="1" x14ac:dyDescent="0.2">
      <c r="L646" s="42"/>
    </row>
    <row r="647" spans="12:12" s="36" customFormat="1" x14ac:dyDescent="0.2">
      <c r="L647" s="42"/>
    </row>
    <row r="648" spans="12:12" s="36" customFormat="1" x14ac:dyDescent="0.2">
      <c r="L648" s="42"/>
    </row>
    <row r="649" spans="12:12" s="36" customFormat="1" x14ac:dyDescent="0.2">
      <c r="L649" s="42"/>
    </row>
    <row r="650" spans="12:12" s="36" customFormat="1" x14ac:dyDescent="0.2">
      <c r="L650" s="42"/>
    </row>
    <row r="651" spans="12:12" s="36" customFormat="1" x14ac:dyDescent="0.2">
      <c r="L651" s="42"/>
    </row>
    <row r="652" spans="12:12" s="36" customFormat="1" x14ac:dyDescent="0.2">
      <c r="L652" s="42"/>
    </row>
    <row r="653" spans="12:12" s="36" customFormat="1" x14ac:dyDescent="0.2">
      <c r="L653" s="42"/>
    </row>
    <row r="654" spans="12:12" s="36" customFormat="1" x14ac:dyDescent="0.2">
      <c r="L654" s="42"/>
    </row>
    <row r="655" spans="12:12" s="36" customFormat="1" x14ac:dyDescent="0.2">
      <c r="L655" s="42"/>
    </row>
    <row r="656" spans="12:12" s="36" customFormat="1" x14ac:dyDescent="0.2">
      <c r="L656" s="42"/>
    </row>
    <row r="657" spans="12:12" s="36" customFormat="1" x14ac:dyDescent="0.2">
      <c r="L657" s="42"/>
    </row>
    <row r="658" spans="12:12" s="36" customFormat="1" x14ac:dyDescent="0.2">
      <c r="L658" s="42"/>
    </row>
    <row r="659" spans="12:12" s="36" customFormat="1" x14ac:dyDescent="0.2">
      <c r="L659" s="42"/>
    </row>
    <row r="660" spans="12:12" s="36" customFormat="1" x14ac:dyDescent="0.2">
      <c r="L660" s="42"/>
    </row>
    <row r="661" spans="12:12" s="36" customFormat="1" x14ac:dyDescent="0.2">
      <c r="L661" s="42"/>
    </row>
    <row r="662" spans="12:12" s="36" customFormat="1" x14ac:dyDescent="0.2">
      <c r="L662" s="42"/>
    </row>
    <row r="663" spans="12:12" s="36" customFormat="1" x14ac:dyDescent="0.2">
      <c r="L663" s="42"/>
    </row>
    <row r="664" spans="12:12" s="36" customFormat="1" x14ac:dyDescent="0.2">
      <c r="L664" s="42"/>
    </row>
    <row r="665" spans="12:12" s="36" customFormat="1" x14ac:dyDescent="0.2">
      <c r="L665" s="42"/>
    </row>
    <row r="666" spans="12:12" s="36" customFormat="1" x14ac:dyDescent="0.2">
      <c r="L666" s="42"/>
    </row>
    <row r="667" spans="12:12" s="36" customFormat="1" x14ac:dyDescent="0.2">
      <c r="L667" s="42"/>
    </row>
    <row r="668" spans="12:12" s="36" customFormat="1" x14ac:dyDescent="0.2">
      <c r="L668" s="42"/>
    </row>
    <row r="669" spans="12:12" s="36" customFormat="1" x14ac:dyDescent="0.2">
      <c r="L669" s="42"/>
    </row>
    <row r="670" spans="12:12" s="36" customFormat="1" x14ac:dyDescent="0.2">
      <c r="L670" s="42"/>
    </row>
    <row r="671" spans="12:12" s="36" customFormat="1" x14ac:dyDescent="0.2">
      <c r="L671" s="42"/>
    </row>
    <row r="672" spans="12:12" s="36" customFormat="1" x14ac:dyDescent="0.2">
      <c r="L672" s="42"/>
    </row>
    <row r="673" spans="12:12" s="36" customFormat="1" x14ac:dyDescent="0.2">
      <c r="L673" s="42"/>
    </row>
    <row r="674" spans="12:12" s="36" customFormat="1" x14ac:dyDescent="0.2">
      <c r="L674" s="42"/>
    </row>
    <row r="675" spans="12:12" s="36" customFormat="1" x14ac:dyDescent="0.2">
      <c r="L675" s="42"/>
    </row>
    <row r="676" spans="12:12" s="36" customFormat="1" x14ac:dyDescent="0.2">
      <c r="L676" s="42"/>
    </row>
    <row r="677" spans="12:12" s="36" customFormat="1" x14ac:dyDescent="0.2">
      <c r="L677" s="42"/>
    </row>
    <row r="678" spans="12:12" s="36" customFormat="1" x14ac:dyDescent="0.2">
      <c r="L678" s="42"/>
    </row>
    <row r="679" spans="12:12" s="36" customFormat="1" x14ac:dyDescent="0.2">
      <c r="L679" s="42"/>
    </row>
    <row r="680" spans="12:12" s="36" customFormat="1" x14ac:dyDescent="0.2">
      <c r="L680" s="42"/>
    </row>
    <row r="681" spans="12:12" s="36" customFormat="1" x14ac:dyDescent="0.2">
      <c r="L681" s="42"/>
    </row>
    <row r="682" spans="12:12" s="36" customFormat="1" x14ac:dyDescent="0.2">
      <c r="L682" s="42"/>
    </row>
    <row r="683" spans="12:12" s="36" customFormat="1" x14ac:dyDescent="0.2">
      <c r="L683" s="42"/>
    </row>
    <row r="684" spans="12:12" s="36" customFormat="1" x14ac:dyDescent="0.2">
      <c r="L684" s="42"/>
    </row>
    <row r="685" spans="12:12" s="36" customFormat="1" x14ac:dyDescent="0.2">
      <c r="L685" s="42"/>
    </row>
    <row r="686" spans="12:12" s="36" customFormat="1" x14ac:dyDescent="0.2">
      <c r="L686" s="42"/>
    </row>
    <row r="687" spans="12:12" s="36" customFormat="1" x14ac:dyDescent="0.2">
      <c r="L687" s="42"/>
    </row>
    <row r="688" spans="12:12" s="36" customFormat="1" x14ac:dyDescent="0.2">
      <c r="L688" s="42"/>
    </row>
    <row r="689" spans="12:12" s="36" customFormat="1" x14ac:dyDescent="0.2">
      <c r="L689" s="42"/>
    </row>
    <row r="690" spans="12:12" s="36" customFormat="1" x14ac:dyDescent="0.2">
      <c r="L690" s="42"/>
    </row>
    <row r="691" spans="12:12" s="36" customFormat="1" x14ac:dyDescent="0.2">
      <c r="L691" s="42"/>
    </row>
    <row r="692" spans="12:12" s="36" customFormat="1" x14ac:dyDescent="0.2">
      <c r="L692" s="42"/>
    </row>
    <row r="693" spans="12:12" s="36" customFormat="1" x14ac:dyDescent="0.2">
      <c r="L693" s="42"/>
    </row>
    <row r="694" spans="12:12" s="36" customFormat="1" x14ac:dyDescent="0.2">
      <c r="L694" s="42"/>
    </row>
    <row r="695" spans="12:12" s="36" customFormat="1" x14ac:dyDescent="0.2">
      <c r="L695" s="42"/>
    </row>
    <row r="696" spans="12:12" s="36" customFormat="1" x14ac:dyDescent="0.2">
      <c r="L696" s="42"/>
    </row>
    <row r="697" spans="12:12" s="36" customFormat="1" x14ac:dyDescent="0.2">
      <c r="L697" s="42"/>
    </row>
    <row r="698" spans="12:12" s="36" customFormat="1" x14ac:dyDescent="0.2">
      <c r="L698" s="42"/>
    </row>
    <row r="699" spans="12:12" s="36" customFormat="1" x14ac:dyDescent="0.2">
      <c r="L699" s="42"/>
    </row>
    <row r="700" spans="12:12" s="36" customFormat="1" x14ac:dyDescent="0.2">
      <c r="L700" s="42"/>
    </row>
    <row r="701" spans="12:12" s="36" customFormat="1" x14ac:dyDescent="0.2">
      <c r="L701" s="42"/>
    </row>
    <row r="702" spans="12:12" s="36" customFormat="1" x14ac:dyDescent="0.2">
      <c r="L702" s="42"/>
    </row>
    <row r="703" spans="12:12" s="36" customFormat="1" x14ac:dyDescent="0.2">
      <c r="L703" s="42"/>
    </row>
    <row r="704" spans="12:12" s="36" customFormat="1" x14ac:dyDescent="0.2">
      <c r="L704" s="42"/>
    </row>
    <row r="705" spans="12:12" s="36" customFormat="1" x14ac:dyDescent="0.2">
      <c r="L705" s="42"/>
    </row>
    <row r="706" spans="12:12" s="36" customFormat="1" x14ac:dyDescent="0.2">
      <c r="L706" s="42"/>
    </row>
    <row r="707" spans="12:12" s="36" customFormat="1" x14ac:dyDescent="0.2">
      <c r="L707" s="42"/>
    </row>
    <row r="708" spans="12:12" s="36" customFormat="1" x14ac:dyDescent="0.2">
      <c r="L708" s="42"/>
    </row>
    <row r="709" spans="12:12" s="36" customFormat="1" x14ac:dyDescent="0.2">
      <c r="L709" s="42"/>
    </row>
    <row r="710" spans="12:12" s="36" customFormat="1" x14ac:dyDescent="0.2">
      <c r="L710" s="42"/>
    </row>
    <row r="711" spans="12:12" s="36" customFormat="1" x14ac:dyDescent="0.2">
      <c r="L711" s="42"/>
    </row>
    <row r="712" spans="12:12" s="36" customFormat="1" x14ac:dyDescent="0.2">
      <c r="L712" s="42"/>
    </row>
    <row r="713" spans="12:12" s="36" customFormat="1" x14ac:dyDescent="0.2">
      <c r="L713" s="42"/>
    </row>
    <row r="714" spans="12:12" s="36" customFormat="1" x14ac:dyDescent="0.2">
      <c r="L714" s="42"/>
    </row>
    <row r="715" spans="12:12" s="36" customFormat="1" x14ac:dyDescent="0.2">
      <c r="L715" s="42"/>
    </row>
    <row r="716" spans="12:12" s="36" customFormat="1" x14ac:dyDescent="0.2">
      <c r="L716" s="42"/>
    </row>
    <row r="717" spans="12:12" s="36" customFormat="1" x14ac:dyDescent="0.2">
      <c r="L717" s="42"/>
    </row>
    <row r="718" spans="12:12" s="36" customFormat="1" x14ac:dyDescent="0.2">
      <c r="L718" s="42"/>
    </row>
    <row r="719" spans="12:12" s="36" customFormat="1" x14ac:dyDescent="0.2">
      <c r="L719" s="42"/>
    </row>
    <row r="720" spans="12:12" s="36" customFormat="1" x14ac:dyDescent="0.2">
      <c r="L720" s="42"/>
    </row>
    <row r="721" spans="12:12" s="36" customFormat="1" x14ac:dyDescent="0.2">
      <c r="L721" s="42"/>
    </row>
    <row r="722" spans="12:12" s="36" customFormat="1" x14ac:dyDescent="0.2">
      <c r="L722" s="42"/>
    </row>
    <row r="723" spans="12:12" s="36" customFormat="1" x14ac:dyDescent="0.2">
      <c r="L723" s="42"/>
    </row>
    <row r="724" spans="12:12" s="36" customFormat="1" x14ac:dyDescent="0.2">
      <c r="L724" s="42"/>
    </row>
    <row r="725" spans="12:12" s="36" customFormat="1" x14ac:dyDescent="0.2">
      <c r="L725" s="42"/>
    </row>
    <row r="726" spans="12:12" s="36" customFormat="1" x14ac:dyDescent="0.2">
      <c r="L726" s="42"/>
    </row>
    <row r="727" spans="12:12" s="36" customFormat="1" x14ac:dyDescent="0.2">
      <c r="L727" s="42"/>
    </row>
    <row r="728" spans="12:12" s="36" customFormat="1" x14ac:dyDescent="0.2">
      <c r="L728" s="42"/>
    </row>
    <row r="729" spans="12:12" s="36" customFormat="1" x14ac:dyDescent="0.2">
      <c r="L729" s="42"/>
    </row>
    <row r="730" spans="12:12" s="36" customFormat="1" x14ac:dyDescent="0.2">
      <c r="L730" s="42"/>
    </row>
    <row r="731" spans="12:12" s="36" customFormat="1" x14ac:dyDescent="0.2">
      <c r="L731" s="42"/>
    </row>
    <row r="732" spans="12:12" s="36" customFormat="1" x14ac:dyDescent="0.2">
      <c r="L732" s="42"/>
    </row>
    <row r="733" spans="12:12" s="36" customFormat="1" x14ac:dyDescent="0.2">
      <c r="L733" s="42"/>
    </row>
    <row r="734" spans="12:12" s="36" customFormat="1" x14ac:dyDescent="0.2">
      <c r="L734" s="42"/>
    </row>
    <row r="735" spans="12:12" s="36" customFormat="1" x14ac:dyDescent="0.2">
      <c r="L735" s="42"/>
    </row>
    <row r="736" spans="12:12" s="36" customFormat="1" x14ac:dyDescent="0.2">
      <c r="L736" s="42"/>
    </row>
    <row r="737" spans="12:12" s="36" customFormat="1" x14ac:dyDescent="0.2">
      <c r="L737" s="42"/>
    </row>
    <row r="738" spans="12:12" s="36" customFormat="1" x14ac:dyDescent="0.2">
      <c r="L738" s="42"/>
    </row>
    <row r="739" spans="12:12" s="36" customFormat="1" x14ac:dyDescent="0.2">
      <c r="L739" s="42"/>
    </row>
    <row r="740" spans="12:12" s="36" customFormat="1" x14ac:dyDescent="0.2">
      <c r="L740" s="42"/>
    </row>
    <row r="741" spans="12:12" s="36" customFormat="1" x14ac:dyDescent="0.2">
      <c r="L741" s="42"/>
    </row>
    <row r="742" spans="12:12" s="36" customFormat="1" x14ac:dyDescent="0.2">
      <c r="L742" s="42"/>
    </row>
    <row r="743" spans="12:12" s="36" customFormat="1" x14ac:dyDescent="0.2">
      <c r="L743" s="42"/>
    </row>
    <row r="744" spans="12:12" s="36" customFormat="1" x14ac:dyDescent="0.2">
      <c r="L744" s="42"/>
    </row>
    <row r="745" spans="12:12" s="36" customFormat="1" x14ac:dyDescent="0.2">
      <c r="L745" s="42"/>
    </row>
    <row r="746" spans="12:12" s="36" customFormat="1" x14ac:dyDescent="0.2">
      <c r="L746" s="42"/>
    </row>
    <row r="747" spans="12:12" s="36" customFormat="1" x14ac:dyDescent="0.2">
      <c r="L747" s="42"/>
    </row>
    <row r="748" spans="12:12" s="36" customFormat="1" x14ac:dyDescent="0.2">
      <c r="L748" s="42"/>
    </row>
    <row r="749" spans="12:12" s="36" customFormat="1" x14ac:dyDescent="0.2">
      <c r="L749" s="42"/>
    </row>
    <row r="750" spans="12:12" s="36" customFormat="1" x14ac:dyDescent="0.2">
      <c r="L750" s="42"/>
    </row>
    <row r="751" spans="12:12" s="36" customFormat="1" x14ac:dyDescent="0.2">
      <c r="L751" s="42"/>
    </row>
    <row r="752" spans="12:12" s="36" customFormat="1" x14ac:dyDescent="0.2">
      <c r="L752" s="42"/>
    </row>
    <row r="753" spans="12:12" s="36" customFormat="1" x14ac:dyDescent="0.2">
      <c r="L753" s="42"/>
    </row>
    <row r="754" spans="12:12" s="36" customFormat="1" x14ac:dyDescent="0.2">
      <c r="L754" s="42"/>
    </row>
    <row r="755" spans="12:12" s="36" customFormat="1" x14ac:dyDescent="0.2">
      <c r="L755" s="42"/>
    </row>
    <row r="756" spans="12:12" s="36" customFormat="1" x14ac:dyDescent="0.2">
      <c r="L756" s="42"/>
    </row>
    <row r="757" spans="12:12" s="36" customFormat="1" x14ac:dyDescent="0.2">
      <c r="L757" s="42"/>
    </row>
    <row r="758" spans="12:12" s="36" customFormat="1" x14ac:dyDescent="0.2">
      <c r="L758" s="42"/>
    </row>
    <row r="759" spans="12:12" s="36" customFormat="1" x14ac:dyDescent="0.2">
      <c r="L759" s="42"/>
    </row>
    <row r="760" spans="12:12" s="36" customFormat="1" x14ac:dyDescent="0.2">
      <c r="L760" s="42"/>
    </row>
    <row r="761" spans="12:12" s="36" customFormat="1" x14ac:dyDescent="0.2">
      <c r="L761" s="42"/>
    </row>
    <row r="762" spans="12:12" s="36" customFormat="1" x14ac:dyDescent="0.2">
      <c r="L762" s="42"/>
    </row>
    <row r="763" spans="12:12" s="36" customFormat="1" x14ac:dyDescent="0.2">
      <c r="L763" s="42"/>
    </row>
    <row r="764" spans="12:12" s="36" customFormat="1" x14ac:dyDescent="0.2">
      <c r="L764" s="42"/>
    </row>
    <row r="765" spans="12:12" s="36" customFormat="1" x14ac:dyDescent="0.2">
      <c r="L765" s="42"/>
    </row>
    <row r="766" spans="12:12" s="36" customFormat="1" x14ac:dyDescent="0.2">
      <c r="L766" s="42"/>
    </row>
    <row r="767" spans="12:12" s="36" customFormat="1" x14ac:dyDescent="0.2">
      <c r="L767" s="42"/>
    </row>
    <row r="768" spans="12:12" s="36" customFormat="1" x14ac:dyDescent="0.2">
      <c r="L768" s="42"/>
    </row>
    <row r="769" spans="12:12" s="36" customFormat="1" x14ac:dyDescent="0.2">
      <c r="L769" s="42"/>
    </row>
    <row r="770" spans="12:12" s="36" customFormat="1" x14ac:dyDescent="0.2">
      <c r="L770" s="42"/>
    </row>
    <row r="771" spans="12:12" s="36" customFormat="1" x14ac:dyDescent="0.2">
      <c r="L771" s="42"/>
    </row>
    <row r="772" spans="12:12" s="36" customFormat="1" x14ac:dyDescent="0.2">
      <c r="L772" s="42"/>
    </row>
    <row r="773" spans="12:12" s="36" customFormat="1" x14ac:dyDescent="0.2">
      <c r="L773" s="42"/>
    </row>
    <row r="774" spans="12:12" s="36" customFormat="1" x14ac:dyDescent="0.2">
      <c r="L774" s="42"/>
    </row>
    <row r="775" spans="12:12" s="36" customFormat="1" x14ac:dyDescent="0.2">
      <c r="L775" s="42"/>
    </row>
    <row r="776" spans="12:12" s="36" customFormat="1" x14ac:dyDescent="0.2">
      <c r="L776" s="42"/>
    </row>
    <row r="777" spans="12:12" s="36" customFormat="1" x14ac:dyDescent="0.2">
      <c r="L777" s="42"/>
    </row>
    <row r="778" spans="12:12" s="36" customFormat="1" x14ac:dyDescent="0.2">
      <c r="L778" s="42"/>
    </row>
    <row r="779" spans="12:12" s="36" customFormat="1" x14ac:dyDescent="0.2">
      <c r="L779" s="42"/>
    </row>
    <row r="780" spans="12:12" s="36" customFormat="1" x14ac:dyDescent="0.2">
      <c r="L780" s="42"/>
    </row>
    <row r="781" spans="12:12" s="36" customFormat="1" x14ac:dyDescent="0.2">
      <c r="L781" s="42"/>
    </row>
    <row r="782" spans="12:12" s="36" customFormat="1" x14ac:dyDescent="0.2">
      <c r="L782" s="42"/>
    </row>
    <row r="783" spans="12:12" s="36" customFormat="1" x14ac:dyDescent="0.2">
      <c r="L783" s="42"/>
    </row>
    <row r="784" spans="12:12" s="36" customFormat="1" x14ac:dyDescent="0.2">
      <c r="L784" s="42"/>
    </row>
    <row r="785" spans="12:12" s="36" customFormat="1" x14ac:dyDescent="0.2">
      <c r="L785" s="42"/>
    </row>
    <row r="786" spans="12:12" s="36" customFormat="1" x14ac:dyDescent="0.2">
      <c r="L786" s="42"/>
    </row>
    <row r="787" spans="12:12" s="36" customFormat="1" x14ac:dyDescent="0.2">
      <c r="L787" s="42"/>
    </row>
    <row r="788" spans="12:12" s="36" customFormat="1" x14ac:dyDescent="0.2">
      <c r="L788" s="42"/>
    </row>
    <row r="789" spans="12:12" s="36" customFormat="1" x14ac:dyDescent="0.2">
      <c r="L789" s="42"/>
    </row>
    <row r="790" spans="12:12" s="36" customFormat="1" x14ac:dyDescent="0.2">
      <c r="L790" s="42"/>
    </row>
    <row r="791" spans="12:12" s="36" customFormat="1" x14ac:dyDescent="0.2">
      <c r="L791" s="42"/>
    </row>
    <row r="792" spans="12:12" s="36" customFormat="1" x14ac:dyDescent="0.2">
      <c r="L792" s="42"/>
    </row>
    <row r="793" spans="12:12" s="36" customFormat="1" x14ac:dyDescent="0.2">
      <c r="L793" s="42"/>
    </row>
    <row r="794" spans="12:12" s="36" customFormat="1" x14ac:dyDescent="0.2">
      <c r="L794" s="42"/>
    </row>
    <row r="795" spans="12:12" s="36" customFormat="1" x14ac:dyDescent="0.2">
      <c r="L795" s="42"/>
    </row>
    <row r="796" spans="12:12" s="36" customFormat="1" x14ac:dyDescent="0.2">
      <c r="L796" s="42"/>
    </row>
    <row r="797" spans="12:12" s="36" customFormat="1" x14ac:dyDescent="0.2">
      <c r="L797" s="42"/>
    </row>
    <row r="798" spans="12:12" s="36" customFormat="1" x14ac:dyDescent="0.2">
      <c r="L798" s="42"/>
    </row>
    <row r="799" spans="12:12" s="36" customFormat="1" x14ac:dyDescent="0.2">
      <c r="L799" s="42"/>
    </row>
    <row r="800" spans="12:12" s="36" customFormat="1" x14ac:dyDescent="0.2">
      <c r="L800" s="42"/>
    </row>
    <row r="801" spans="12:12" s="36" customFormat="1" x14ac:dyDescent="0.2">
      <c r="L801" s="42"/>
    </row>
    <row r="802" spans="12:12" s="36" customFormat="1" x14ac:dyDescent="0.2">
      <c r="L802" s="42"/>
    </row>
    <row r="803" spans="12:12" s="36" customFormat="1" x14ac:dyDescent="0.2">
      <c r="L803" s="42"/>
    </row>
    <row r="804" spans="12:12" s="36" customFormat="1" x14ac:dyDescent="0.2">
      <c r="L804" s="42"/>
    </row>
    <row r="805" spans="12:12" s="36" customFormat="1" x14ac:dyDescent="0.2">
      <c r="L805" s="42"/>
    </row>
    <row r="806" spans="12:12" s="36" customFormat="1" x14ac:dyDescent="0.2">
      <c r="L806" s="42"/>
    </row>
    <row r="807" spans="12:12" s="36" customFormat="1" x14ac:dyDescent="0.2">
      <c r="L807" s="42"/>
    </row>
    <row r="808" spans="12:12" s="36" customFormat="1" x14ac:dyDescent="0.2">
      <c r="L808" s="42"/>
    </row>
    <row r="809" spans="12:12" s="36" customFormat="1" x14ac:dyDescent="0.2">
      <c r="L809" s="42"/>
    </row>
    <row r="810" spans="12:12" s="36" customFormat="1" x14ac:dyDescent="0.2">
      <c r="L810" s="42"/>
    </row>
    <row r="811" spans="12:12" s="36" customFormat="1" x14ac:dyDescent="0.2">
      <c r="L811" s="42"/>
    </row>
    <row r="812" spans="12:12" s="36" customFormat="1" x14ac:dyDescent="0.2">
      <c r="L812" s="42"/>
    </row>
    <row r="813" spans="12:12" s="36" customFormat="1" x14ac:dyDescent="0.2">
      <c r="L813" s="42"/>
    </row>
    <row r="814" spans="12:12" s="36" customFormat="1" x14ac:dyDescent="0.2">
      <c r="L814" s="42"/>
    </row>
    <row r="815" spans="12:12" s="36" customFormat="1" x14ac:dyDescent="0.2">
      <c r="L815" s="42"/>
    </row>
    <row r="816" spans="12:12" s="36" customFormat="1" x14ac:dyDescent="0.2">
      <c r="L816" s="42"/>
    </row>
    <row r="817" spans="12:12" s="36" customFormat="1" x14ac:dyDescent="0.2">
      <c r="L817" s="42"/>
    </row>
    <row r="818" spans="12:12" s="36" customFormat="1" x14ac:dyDescent="0.2">
      <c r="L818" s="42"/>
    </row>
    <row r="819" spans="12:12" s="36" customFormat="1" x14ac:dyDescent="0.2">
      <c r="L819" s="42"/>
    </row>
    <row r="820" spans="12:12" s="36" customFormat="1" x14ac:dyDescent="0.2">
      <c r="L820" s="42"/>
    </row>
    <row r="821" spans="12:12" s="36" customFormat="1" x14ac:dyDescent="0.2">
      <c r="L821" s="42"/>
    </row>
    <row r="822" spans="12:12" s="36" customFormat="1" x14ac:dyDescent="0.2">
      <c r="L822" s="42"/>
    </row>
    <row r="823" spans="12:12" s="36" customFormat="1" x14ac:dyDescent="0.2">
      <c r="L823" s="42"/>
    </row>
    <row r="824" spans="12:12" s="36" customFormat="1" x14ac:dyDescent="0.2">
      <c r="L824" s="42"/>
    </row>
    <row r="825" spans="12:12" s="36" customFormat="1" x14ac:dyDescent="0.2">
      <c r="L825" s="42"/>
    </row>
    <row r="826" spans="12:12" s="36" customFormat="1" x14ac:dyDescent="0.2">
      <c r="L826" s="42"/>
    </row>
    <row r="827" spans="12:12" s="36" customFormat="1" x14ac:dyDescent="0.2">
      <c r="L827" s="42"/>
    </row>
    <row r="828" spans="12:12" s="36" customFormat="1" x14ac:dyDescent="0.2">
      <c r="L828" s="42"/>
    </row>
    <row r="829" spans="12:12" s="36" customFormat="1" x14ac:dyDescent="0.2">
      <c r="L829" s="42"/>
    </row>
    <row r="830" spans="12:12" s="36" customFormat="1" x14ac:dyDescent="0.2">
      <c r="L830" s="42"/>
    </row>
    <row r="831" spans="12:12" s="36" customFormat="1" x14ac:dyDescent="0.2">
      <c r="L831" s="42"/>
    </row>
    <row r="832" spans="12:12" s="36" customFormat="1" x14ac:dyDescent="0.2">
      <c r="L832" s="42"/>
    </row>
    <row r="833" spans="12:12" s="36" customFormat="1" x14ac:dyDescent="0.2">
      <c r="L833" s="42"/>
    </row>
    <row r="834" spans="12:12" s="36" customFormat="1" x14ac:dyDescent="0.2">
      <c r="L834" s="42"/>
    </row>
    <row r="835" spans="12:12" s="36" customFormat="1" x14ac:dyDescent="0.2">
      <c r="L835" s="42"/>
    </row>
    <row r="836" spans="12:12" s="36" customFormat="1" x14ac:dyDescent="0.2">
      <c r="L836" s="42"/>
    </row>
    <row r="837" spans="12:12" s="36" customFormat="1" x14ac:dyDescent="0.2">
      <c r="L837" s="42"/>
    </row>
    <row r="838" spans="12:12" s="36" customFormat="1" x14ac:dyDescent="0.2">
      <c r="L838" s="42"/>
    </row>
    <row r="839" spans="12:12" s="36" customFormat="1" x14ac:dyDescent="0.2">
      <c r="L839" s="42"/>
    </row>
    <row r="840" spans="12:12" s="36" customFormat="1" x14ac:dyDescent="0.2">
      <c r="L840" s="42"/>
    </row>
    <row r="841" spans="12:12" s="36" customFormat="1" x14ac:dyDescent="0.2">
      <c r="L841" s="42"/>
    </row>
    <row r="842" spans="12:12" s="36" customFormat="1" x14ac:dyDescent="0.2">
      <c r="L842" s="42"/>
    </row>
    <row r="843" spans="12:12" s="36" customFormat="1" x14ac:dyDescent="0.2">
      <c r="L843" s="42"/>
    </row>
    <row r="844" spans="12:12" s="36" customFormat="1" x14ac:dyDescent="0.2">
      <c r="L844" s="42"/>
    </row>
    <row r="845" spans="12:12" s="36" customFormat="1" x14ac:dyDescent="0.2">
      <c r="L845" s="42"/>
    </row>
    <row r="846" spans="12:12" s="36" customFormat="1" x14ac:dyDescent="0.2">
      <c r="L846" s="42"/>
    </row>
    <row r="847" spans="12:12" s="36" customFormat="1" x14ac:dyDescent="0.2">
      <c r="L847" s="42"/>
    </row>
    <row r="848" spans="12:12" s="36" customFormat="1" x14ac:dyDescent="0.2">
      <c r="L848" s="42"/>
    </row>
    <row r="849" spans="12:12" s="36" customFormat="1" x14ac:dyDescent="0.2">
      <c r="L849" s="42"/>
    </row>
    <row r="850" spans="12:12" s="36" customFormat="1" x14ac:dyDescent="0.2">
      <c r="L850" s="42"/>
    </row>
    <row r="851" spans="12:12" s="36" customFormat="1" x14ac:dyDescent="0.2">
      <c r="L851" s="42"/>
    </row>
    <row r="852" spans="12:12" s="36" customFormat="1" x14ac:dyDescent="0.2">
      <c r="L852" s="42"/>
    </row>
    <row r="853" spans="12:12" s="36" customFormat="1" x14ac:dyDescent="0.2">
      <c r="L853" s="42"/>
    </row>
    <row r="854" spans="12:12" s="36" customFormat="1" x14ac:dyDescent="0.2">
      <c r="L854" s="42"/>
    </row>
    <row r="855" spans="12:12" s="36" customFormat="1" x14ac:dyDescent="0.2">
      <c r="L855" s="42"/>
    </row>
    <row r="856" spans="12:12" s="36" customFormat="1" x14ac:dyDescent="0.2">
      <c r="L856" s="42"/>
    </row>
    <row r="857" spans="12:12" s="36" customFormat="1" x14ac:dyDescent="0.2">
      <c r="L857" s="42"/>
    </row>
    <row r="858" spans="12:12" s="36" customFormat="1" x14ac:dyDescent="0.2">
      <c r="L858" s="42"/>
    </row>
    <row r="859" spans="12:12" s="36" customFormat="1" x14ac:dyDescent="0.2">
      <c r="L859" s="42"/>
    </row>
    <row r="860" spans="12:12" s="36" customFormat="1" x14ac:dyDescent="0.2">
      <c r="L860" s="42"/>
    </row>
    <row r="861" spans="12:12" s="36" customFormat="1" x14ac:dyDescent="0.2">
      <c r="L861" s="42"/>
    </row>
    <row r="862" spans="12:12" s="36" customFormat="1" x14ac:dyDescent="0.2">
      <c r="L862" s="42"/>
    </row>
    <row r="863" spans="12:12" s="36" customFormat="1" x14ac:dyDescent="0.2">
      <c r="L863" s="42"/>
    </row>
    <row r="864" spans="12:12" s="36" customFormat="1" x14ac:dyDescent="0.2">
      <c r="L864" s="42"/>
    </row>
    <row r="865" spans="12:12" s="36" customFormat="1" x14ac:dyDescent="0.2">
      <c r="L865" s="42"/>
    </row>
    <row r="866" spans="12:12" s="36" customFormat="1" x14ac:dyDescent="0.2">
      <c r="L866" s="42"/>
    </row>
    <row r="867" spans="12:12" s="36" customFormat="1" x14ac:dyDescent="0.2">
      <c r="L867" s="42"/>
    </row>
    <row r="868" spans="12:12" s="36" customFormat="1" x14ac:dyDescent="0.2">
      <c r="L868" s="42"/>
    </row>
    <row r="869" spans="12:12" s="36" customFormat="1" x14ac:dyDescent="0.2">
      <c r="L869" s="42"/>
    </row>
    <row r="870" spans="12:12" s="36" customFormat="1" x14ac:dyDescent="0.2">
      <c r="L870" s="42"/>
    </row>
    <row r="871" spans="12:12" s="36" customFormat="1" x14ac:dyDescent="0.2">
      <c r="L871" s="42"/>
    </row>
    <row r="872" spans="12:12" s="36" customFormat="1" x14ac:dyDescent="0.2">
      <c r="L872" s="42"/>
    </row>
    <row r="873" spans="12:12" s="36" customFormat="1" x14ac:dyDescent="0.2">
      <c r="L873" s="42"/>
    </row>
    <row r="874" spans="12:12" s="36" customFormat="1" x14ac:dyDescent="0.2">
      <c r="L874" s="42"/>
    </row>
    <row r="875" spans="12:12" s="36" customFormat="1" x14ac:dyDescent="0.2">
      <c r="L875" s="42"/>
    </row>
    <row r="876" spans="12:12" s="36" customFormat="1" x14ac:dyDescent="0.2">
      <c r="L876" s="42"/>
    </row>
    <row r="877" spans="12:12" s="36" customFormat="1" x14ac:dyDescent="0.2">
      <c r="L877" s="42"/>
    </row>
    <row r="878" spans="12:12" s="36" customFormat="1" x14ac:dyDescent="0.2">
      <c r="L878" s="42"/>
    </row>
    <row r="879" spans="12:12" s="36" customFormat="1" x14ac:dyDescent="0.2">
      <c r="L879" s="42"/>
    </row>
    <row r="880" spans="12:12" s="36" customFormat="1" x14ac:dyDescent="0.2">
      <c r="L880" s="42"/>
    </row>
    <row r="881" spans="12:12" s="36" customFormat="1" x14ac:dyDescent="0.2">
      <c r="L881" s="42"/>
    </row>
    <row r="882" spans="12:12" s="36" customFormat="1" x14ac:dyDescent="0.2">
      <c r="L882" s="42"/>
    </row>
    <row r="883" spans="12:12" s="36" customFormat="1" x14ac:dyDescent="0.2">
      <c r="L883" s="42"/>
    </row>
    <row r="884" spans="12:12" s="36" customFormat="1" x14ac:dyDescent="0.2">
      <c r="L884" s="42"/>
    </row>
    <row r="885" spans="12:12" s="36" customFormat="1" x14ac:dyDescent="0.2">
      <c r="L885" s="42"/>
    </row>
    <row r="886" spans="12:12" s="36" customFormat="1" x14ac:dyDescent="0.2">
      <c r="L886" s="42"/>
    </row>
    <row r="887" spans="12:12" s="36" customFormat="1" x14ac:dyDescent="0.2">
      <c r="L887" s="42"/>
    </row>
    <row r="888" spans="12:12" s="36" customFormat="1" x14ac:dyDescent="0.2">
      <c r="L888" s="42"/>
    </row>
    <row r="889" spans="12:12" s="36" customFormat="1" x14ac:dyDescent="0.2">
      <c r="L889" s="42"/>
    </row>
    <row r="890" spans="12:12" s="36" customFormat="1" x14ac:dyDescent="0.2">
      <c r="L890" s="42"/>
    </row>
    <row r="891" spans="12:12" s="36" customFormat="1" x14ac:dyDescent="0.2">
      <c r="L891" s="42"/>
    </row>
    <row r="892" spans="12:12" s="36" customFormat="1" x14ac:dyDescent="0.2">
      <c r="L892" s="42"/>
    </row>
    <row r="893" spans="12:12" s="36" customFormat="1" x14ac:dyDescent="0.2">
      <c r="L893" s="42"/>
    </row>
    <row r="894" spans="12:12" s="36" customFormat="1" x14ac:dyDescent="0.2">
      <c r="L894" s="42"/>
    </row>
    <row r="895" spans="12:12" s="36" customFormat="1" x14ac:dyDescent="0.2">
      <c r="L895" s="42"/>
    </row>
    <row r="896" spans="12:12" s="36" customFormat="1" x14ac:dyDescent="0.2">
      <c r="L896" s="42"/>
    </row>
    <row r="897" spans="12:12" s="36" customFormat="1" x14ac:dyDescent="0.2">
      <c r="L897" s="42"/>
    </row>
    <row r="898" spans="12:12" s="36" customFormat="1" x14ac:dyDescent="0.2">
      <c r="L898" s="42"/>
    </row>
    <row r="899" spans="12:12" s="36" customFormat="1" x14ac:dyDescent="0.2">
      <c r="L899" s="42"/>
    </row>
    <row r="900" spans="12:12" s="36" customFormat="1" x14ac:dyDescent="0.2">
      <c r="L900" s="42"/>
    </row>
    <row r="901" spans="12:12" s="36" customFormat="1" x14ac:dyDescent="0.2">
      <c r="L901" s="42"/>
    </row>
    <row r="902" spans="12:12" s="36" customFormat="1" x14ac:dyDescent="0.2">
      <c r="L902" s="42"/>
    </row>
    <row r="903" spans="12:12" s="36" customFormat="1" x14ac:dyDescent="0.2">
      <c r="L903" s="42"/>
    </row>
    <row r="904" spans="12:12" s="36" customFormat="1" x14ac:dyDescent="0.2">
      <c r="L904" s="42"/>
    </row>
    <row r="905" spans="12:12" s="36" customFormat="1" x14ac:dyDescent="0.2">
      <c r="L905" s="42"/>
    </row>
    <row r="906" spans="12:12" s="36" customFormat="1" x14ac:dyDescent="0.2">
      <c r="L906" s="42"/>
    </row>
    <row r="907" spans="12:12" s="36" customFormat="1" x14ac:dyDescent="0.2">
      <c r="L907" s="42"/>
    </row>
    <row r="908" spans="12:12" s="36" customFormat="1" x14ac:dyDescent="0.2">
      <c r="L908" s="42"/>
    </row>
    <row r="909" spans="12:12" s="36" customFormat="1" x14ac:dyDescent="0.2">
      <c r="L909" s="42"/>
    </row>
    <row r="910" spans="12:12" s="36" customFormat="1" x14ac:dyDescent="0.2">
      <c r="L910" s="42"/>
    </row>
    <row r="911" spans="12:12" s="36" customFormat="1" x14ac:dyDescent="0.2">
      <c r="L911" s="42"/>
    </row>
    <row r="912" spans="12:12" s="36" customFormat="1" x14ac:dyDescent="0.2">
      <c r="L912" s="42"/>
    </row>
    <row r="913" spans="12:12" s="36" customFormat="1" x14ac:dyDescent="0.2">
      <c r="L913" s="42"/>
    </row>
    <row r="914" spans="12:12" s="36" customFormat="1" x14ac:dyDescent="0.2">
      <c r="L914" s="42"/>
    </row>
    <row r="915" spans="12:12" s="36" customFormat="1" x14ac:dyDescent="0.2">
      <c r="L915" s="42"/>
    </row>
    <row r="916" spans="12:12" s="36" customFormat="1" x14ac:dyDescent="0.2">
      <c r="L916" s="42"/>
    </row>
    <row r="917" spans="12:12" s="36" customFormat="1" x14ac:dyDescent="0.2">
      <c r="L917" s="42"/>
    </row>
    <row r="918" spans="12:12" s="36" customFormat="1" x14ac:dyDescent="0.2">
      <c r="L918" s="42"/>
    </row>
    <row r="919" spans="12:12" s="36" customFormat="1" x14ac:dyDescent="0.2">
      <c r="L919" s="42"/>
    </row>
    <row r="920" spans="12:12" s="36" customFormat="1" x14ac:dyDescent="0.2">
      <c r="L920" s="42"/>
    </row>
    <row r="921" spans="12:12" s="36" customFormat="1" x14ac:dyDescent="0.2">
      <c r="L921" s="42"/>
    </row>
    <row r="922" spans="12:12" s="36" customFormat="1" x14ac:dyDescent="0.2">
      <c r="L922" s="42"/>
    </row>
    <row r="923" spans="12:12" s="36" customFormat="1" x14ac:dyDescent="0.2">
      <c r="L923" s="42"/>
    </row>
    <row r="924" spans="12:12" s="36" customFormat="1" x14ac:dyDescent="0.2">
      <c r="L924" s="42"/>
    </row>
    <row r="925" spans="12:12" s="36" customFormat="1" x14ac:dyDescent="0.2">
      <c r="L925" s="42"/>
    </row>
    <row r="926" spans="12:12" s="36" customFormat="1" x14ac:dyDescent="0.2">
      <c r="L926" s="42"/>
    </row>
    <row r="927" spans="12:12" s="36" customFormat="1" x14ac:dyDescent="0.2">
      <c r="L927" s="42"/>
    </row>
    <row r="928" spans="12:12" s="36" customFormat="1" x14ac:dyDescent="0.2">
      <c r="L928" s="42"/>
    </row>
    <row r="929" spans="12:12" s="36" customFormat="1" x14ac:dyDescent="0.2">
      <c r="L929" s="42"/>
    </row>
    <row r="930" spans="12:12" s="36" customFormat="1" x14ac:dyDescent="0.2">
      <c r="L930" s="42"/>
    </row>
    <row r="931" spans="12:12" s="36" customFormat="1" x14ac:dyDescent="0.2">
      <c r="L931" s="42"/>
    </row>
    <row r="932" spans="12:12" s="36" customFormat="1" x14ac:dyDescent="0.2">
      <c r="L932" s="42"/>
    </row>
    <row r="933" spans="12:12" s="36" customFormat="1" x14ac:dyDescent="0.2">
      <c r="L933" s="42"/>
    </row>
    <row r="934" spans="12:12" s="36" customFormat="1" x14ac:dyDescent="0.2">
      <c r="L934" s="42"/>
    </row>
    <row r="935" spans="12:12" s="36" customFormat="1" x14ac:dyDescent="0.2">
      <c r="L935" s="42"/>
    </row>
    <row r="936" spans="12:12" s="36" customFormat="1" x14ac:dyDescent="0.2">
      <c r="L936" s="42"/>
    </row>
    <row r="937" spans="12:12" s="36" customFormat="1" x14ac:dyDescent="0.2">
      <c r="L937" s="42"/>
    </row>
    <row r="938" spans="12:12" s="36" customFormat="1" x14ac:dyDescent="0.2">
      <c r="L938" s="42"/>
    </row>
    <row r="939" spans="12:12" s="36" customFormat="1" x14ac:dyDescent="0.2">
      <c r="L939" s="42"/>
    </row>
    <row r="940" spans="12:12" s="36" customFormat="1" x14ac:dyDescent="0.2">
      <c r="L940" s="42"/>
    </row>
    <row r="941" spans="12:12" s="36" customFormat="1" x14ac:dyDescent="0.2">
      <c r="L941" s="42"/>
    </row>
    <row r="942" spans="12:12" s="36" customFormat="1" x14ac:dyDescent="0.2">
      <c r="L942" s="42"/>
    </row>
    <row r="943" spans="12:12" s="36" customFormat="1" x14ac:dyDescent="0.2">
      <c r="L943" s="42"/>
    </row>
    <row r="944" spans="12:12" s="36" customFormat="1" x14ac:dyDescent="0.2">
      <c r="L944" s="42"/>
    </row>
    <row r="945" spans="12:12" s="36" customFormat="1" x14ac:dyDescent="0.2">
      <c r="L945" s="42"/>
    </row>
    <row r="946" spans="12:12" s="36" customFormat="1" x14ac:dyDescent="0.2">
      <c r="L946" s="42"/>
    </row>
    <row r="947" spans="12:12" s="36" customFormat="1" x14ac:dyDescent="0.2">
      <c r="L947" s="42"/>
    </row>
    <row r="948" spans="12:12" s="36" customFormat="1" x14ac:dyDescent="0.2">
      <c r="L948" s="42"/>
    </row>
    <row r="949" spans="12:12" s="36" customFormat="1" x14ac:dyDescent="0.2">
      <c r="L949" s="42"/>
    </row>
    <row r="950" spans="12:12" s="36" customFormat="1" x14ac:dyDescent="0.2">
      <c r="L950" s="42"/>
    </row>
    <row r="951" spans="12:12" s="36" customFormat="1" x14ac:dyDescent="0.2">
      <c r="L951" s="42"/>
    </row>
    <row r="952" spans="12:12" s="36" customFormat="1" x14ac:dyDescent="0.2">
      <c r="L952" s="42"/>
    </row>
    <row r="953" spans="12:12" s="36" customFormat="1" x14ac:dyDescent="0.2">
      <c r="L953" s="42"/>
    </row>
    <row r="954" spans="12:12" s="36" customFormat="1" x14ac:dyDescent="0.2">
      <c r="L954" s="42"/>
    </row>
    <row r="955" spans="12:12" s="36" customFormat="1" x14ac:dyDescent="0.2">
      <c r="L955" s="42"/>
    </row>
    <row r="956" spans="12:12" s="36" customFormat="1" x14ac:dyDescent="0.2">
      <c r="L956" s="42"/>
    </row>
    <row r="957" spans="12:12" s="36" customFormat="1" x14ac:dyDescent="0.2">
      <c r="L957" s="42"/>
    </row>
    <row r="958" spans="12:12" s="36" customFormat="1" x14ac:dyDescent="0.2">
      <c r="L958" s="42"/>
    </row>
    <row r="959" spans="12:12" s="36" customFormat="1" x14ac:dyDescent="0.2">
      <c r="L959" s="42"/>
    </row>
    <row r="960" spans="12:12" s="36" customFormat="1" x14ac:dyDescent="0.2">
      <c r="L960" s="42"/>
    </row>
    <row r="961" spans="12:12" s="36" customFormat="1" x14ac:dyDescent="0.2">
      <c r="L961" s="42"/>
    </row>
    <row r="962" spans="12:12" s="36" customFormat="1" x14ac:dyDescent="0.2">
      <c r="L962" s="42"/>
    </row>
    <row r="963" spans="12:12" s="36" customFormat="1" x14ac:dyDescent="0.2">
      <c r="L963" s="42"/>
    </row>
    <row r="964" spans="12:12" s="36" customFormat="1" x14ac:dyDescent="0.2">
      <c r="L964" s="42"/>
    </row>
    <row r="965" spans="12:12" s="36" customFormat="1" x14ac:dyDescent="0.2">
      <c r="L965" s="42"/>
    </row>
    <row r="966" spans="12:12" s="36" customFormat="1" x14ac:dyDescent="0.2">
      <c r="L966" s="42"/>
    </row>
    <row r="967" spans="12:12" s="36" customFormat="1" x14ac:dyDescent="0.2">
      <c r="L967" s="42"/>
    </row>
    <row r="968" spans="12:12" s="36" customFormat="1" x14ac:dyDescent="0.2">
      <c r="L968" s="42"/>
    </row>
    <row r="969" spans="12:12" s="36" customFormat="1" x14ac:dyDescent="0.2">
      <c r="L969" s="42"/>
    </row>
    <row r="970" spans="12:12" s="36" customFormat="1" x14ac:dyDescent="0.2">
      <c r="L970" s="42"/>
    </row>
    <row r="971" spans="12:12" s="36" customFormat="1" x14ac:dyDescent="0.2">
      <c r="L971" s="42"/>
    </row>
    <row r="972" spans="12:12" s="36" customFormat="1" x14ac:dyDescent="0.2">
      <c r="L972" s="42"/>
    </row>
    <row r="973" spans="12:12" s="36" customFormat="1" x14ac:dyDescent="0.2">
      <c r="L973" s="42"/>
    </row>
    <row r="974" spans="12:12" s="36" customFormat="1" x14ac:dyDescent="0.2">
      <c r="L974" s="42"/>
    </row>
    <row r="975" spans="12:12" s="36" customFormat="1" x14ac:dyDescent="0.2">
      <c r="L975" s="42"/>
    </row>
    <row r="976" spans="12:12" s="36" customFormat="1" x14ac:dyDescent="0.2">
      <c r="L976" s="42"/>
    </row>
    <row r="977" spans="12:12" s="36" customFormat="1" x14ac:dyDescent="0.2">
      <c r="L977" s="42"/>
    </row>
    <row r="978" spans="12:12" s="36" customFormat="1" x14ac:dyDescent="0.2">
      <c r="L978" s="42"/>
    </row>
    <row r="979" spans="12:12" s="36" customFormat="1" x14ac:dyDescent="0.2">
      <c r="L979" s="42"/>
    </row>
    <row r="980" spans="12:12" s="36" customFormat="1" x14ac:dyDescent="0.2">
      <c r="L980" s="42"/>
    </row>
    <row r="981" spans="12:12" s="36" customFormat="1" x14ac:dyDescent="0.2">
      <c r="L981" s="42"/>
    </row>
    <row r="982" spans="12:12" s="36" customFormat="1" x14ac:dyDescent="0.2">
      <c r="L982" s="42"/>
    </row>
    <row r="983" spans="12:12" s="36" customFormat="1" x14ac:dyDescent="0.2">
      <c r="L983" s="42"/>
    </row>
    <row r="984" spans="12:12" s="36" customFormat="1" x14ac:dyDescent="0.2">
      <c r="L984" s="42"/>
    </row>
    <row r="985" spans="12:12" s="36" customFormat="1" x14ac:dyDescent="0.2">
      <c r="L985" s="42"/>
    </row>
    <row r="986" spans="12:12" s="36" customFormat="1" x14ac:dyDescent="0.2">
      <c r="L986" s="42"/>
    </row>
    <row r="987" spans="12:12" s="36" customFormat="1" x14ac:dyDescent="0.2">
      <c r="L987" s="42"/>
    </row>
    <row r="988" spans="12:12" s="36" customFormat="1" x14ac:dyDescent="0.2">
      <c r="L988" s="42"/>
    </row>
    <row r="989" spans="12:12" s="36" customFormat="1" x14ac:dyDescent="0.2">
      <c r="L989" s="42"/>
    </row>
    <row r="990" spans="12:12" s="36" customFormat="1" x14ac:dyDescent="0.2">
      <c r="L990" s="42"/>
    </row>
    <row r="991" spans="12:12" s="36" customFormat="1" x14ac:dyDescent="0.2">
      <c r="L991" s="42"/>
    </row>
    <row r="992" spans="12:12" s="36" customFormat="1" x14ac:dyDescent="0.2">
      <c r="L992" s="42"/>
    </row>
    <row r="993" spans="12:12" s="36" customFormat="1" x14ac:dyDescent="0.2">
      <c r="L993" s="42"/>
    </row>
    <row r="994" spans="12:12" s="36" customFormat="1" x14ac:dyDescent="0.2">
      <c r="L994" s="42"/>
    </row>
    <row r="995" spans="12:12" s="36" customFormat="1" x14ac:dyDescent="0.2">
      <c r="L995" s="42"/>
    </row>
    <row r="996" spans="12:12" s="36" customFormat="1" x14ac:dyDescent="0.2">
      <c r="L996" s="42"/>
    </row>
    <row r="997" spans="12:12" s="36" customFormat="1" x14ac:dyDescent="0.2">
      <c r="L997" s="42"/>
    </row>
    <row r="998" spans="12:12" s="36" customFormat="1" x14ac:dyDescent="0.2">
      <c r="L998" s="42"/>
    </row>
    <row r="999" spans="12:12" s="36" customFormat="1" x14ac:dyDescent="0.2">
      <c r="L999" s="42"/>
    </row>
    <row r="1000" spans="12:12" s="36" customFormat="1" x14ac:dyDescent="0.2">
      <c r="L1000" s="42"/>
    </row>
    <row r="1001" spans="12:12" s="36" customFormat="1" x14ac:dyDescent="0.2">
      <c r="L1001" s="42"/>
    </row>
    <row r="1002" spans="12:12" s="36" customFormat="1" x14ac:dyDescent="0.2">
      <c r="L1002" s="42"/>
    </row>
    <row r="1003" spans="12:12" s="36" customFormat="1" x14ac:dyDescent="0.2">
      <c r="L1003" s="42"/>
    </row>
    <row r="1004" spans="12:12" s="36" customFormat="1" x14ac:dyDescent="0.2">
      <c r="L1004" s="42"/>
    </row>
    <row r="1005" spans="12:12" s="36" customFormat="1" x14ac:dyDescent="0.2">
      <c r="L1005" s="42"/>
    </row>
    <row r="1006" spans="12:12" s="36" customFormat="1" x14ac:dyDescent="0.2">
      <c r="L1006" s="42"/>
    </row>
    <row r="1007" spans="12:12" s="36" customFormat="1" x14ac:dyDescent="0.2">
      <c r="L1007" s="42"/>
    </row>
    <row r="1008" spans="12:12" s="36" customFormat="1" x14ac:dyDescent="0.2">
      <c r="L1008" s="42"/>
    </row>
    <row r="1009" spans="12:12" s="36" customFormat="1" x14ac:dyDescent="0.2">
      <c r="L1009" s="42"/>
    </row>
    <row r="1010" spans="12:12" s="36" customFormat="1" x14ac:dyDescent="0.2">
      <c r="L1010" s="42"/>
    </row>
    <row r="1011" spans="12:12" s="36" customFormat="1" x14ac:dyDescent="0.2">
      <c r="L1011" s="42"/>
    </row>
    <row r="1012" spans="12:12" s="36" customFormat="1" x14ac:dyDescent="0.2">
      <c r="L1012" s="42"/>
    </row>
    <row r="1013" spans="12:12" s="36" customFormat="1" x14ac:dyDescent="0.2">
      <c r="L1013" s="42"/>
    </row>
    <row r="1014" spans="12:12" s="36" customFormat="1" x14ac:dyDescent="0.2">
      <c r="L1014" s="42"/>
    </row>
    <row r="1015" spans="12:12" s="36" customFormat="1" x14ac:dyDescent="0.2">
      <c r="L1015" s="42"/>
    </row>
    <row r="1016" spans="12:12" s="36" customFormat="1" x14ac:dyDescent="0.2">
      <c r="L1016" s="42"/>
    </row>
    <row r="1017" spans="12:12" s="36" customFormat="1" x14ac:dyDescent="0.2">
      <c r="L1017" s="42"/>
    </row>
    <row r="1018" spans="12:12" s="36" customFormat="1" x14ac:dyDescent="0.2">
      <c r="L1018" s="42"/>
    </row>
    <row r="1019" spans="12:12" s="36" customFormat="1" x14ac:dyDescent="0.2">
      <c r="L1019" s="42"/>
    </row>
    <row r="1020" spans="12:12" s="36" customFormat="1" x14ac:dyDescent="0.2">
      <c r="L1020" s="42"/>
    </row>
    <row r="1021" spans="12:12" s="36" customFormat="1" x14ac:dyDescent="0.2">
      <c r="L1021" s="42"/>
    </row>
    <row r="1022" spans="12:12" s="36" customFormat="1" x14ac:dyDescent="0.2">
      <c r="L1022" s="42"/>
    </row>
    <row r="1023" spans="12:12" s="36" customFormat="1" x14ac:dyDescent="0.2">
      <c r="L1023" s="42"/>
    </row>
    <row r="1024" spans="12:12" s="36" customFormat="1" x14ac:dyDescent="0.2">
      <c r="L1024" s="42"/>
    </row>
    <row r="1025" spans="12:12" s="36" customFormat="1" x14ac:dyDescent="0.2">
      <c r="L1025" s="42"/>
    </row>
    <row r="1026" spans="12:12" s="36" customFormat="1" x14ac:dyDescent="0.2">
      <c r="L1026" s="42"/>
    </row>
    <row r="1027" spans="12:12" s="36" customFormat="1" x14ac:dyDescent="0.2">
      <c r="L1027" s="42"/>
    </row>
    <row r="1028" spans="12:12" s="36" customFormat="1" x14ac:dyDescent="0.2">
      <c r="L1028" s="42"/>
    </row>
    <row r="1029" spans="12:12" s="36" customFormat="1" x14ac:dyDescent="0.2">
      <c r="L1029" s="42"/>
    </row>
    <row r="1030" spans="12:12" s="36" customFormat="1" x14ac:dyDescent="0.2">
      <c r="L1030" s="42"/>
    </row>
    <row r="1031" spans="12:12" s="36" customFormat="1" x14ac:dyDescent="0.2">
      <c r="L1031" s="42"/>
    </row>
    <row r="1032" spans="12:12" s="36" customFormat="1" x14ac:dyDescent="0.2">
      <c r="L1032" s="42"/>
    </row>
    <row r="1033" spans="12:12" s="36" customFormat="1" x14ac:dyDescent="0.2">
      <c r="L1033" s="42"/>
    </row>
    <row r="1034" spans="12:12" s="36" customFormat="1" x14ac:dyDescent="0.2">
      <c r="L1034" s="42"/>
    </row>
    <row r="1035" spans="12:12" s="36" customFormat="1" x14ac:dyDescent="0.2">
      <c r="L1035" s="42"/>
    </row>
    <row r="1036" spans="12:12" s="36" customFormat="1" x14ac:dyDescent="0.2">
      <c r="L1036" s="42"/>
    </row>
    <row r="1037" spans="12:12" s="36" customFormat="1" x14ac:dyDescent="0.2">
      <c r="L1037" s="42"/>
    </row>
    <row r="1038" spans="12:12" s="36" customFormat="1" x14ac:dyDescent="0.2">
      <c r="L1038" s="42"/>
    </row>
    <row r="1039" spans="12:12" s="36" customFormat="1" x14ac:dyDescent="0.2">
      <c r="L1039" s="42"/>
    </row>
    <row r="1040" spans="12:12" s="36" customFormat="1" x14ac:dyDescent="0.2">
      <c r="L1040" s="42"/>
    </row>
    <row r="1041" spans="12:12" s="36" customFormat="1" x14ac:dyDescent="0.2">
      <c r="L1041" s="42"/>
    </row>
    <row r="1042" spans="12:12" s="36" customFormat="1" x14ac:dyDescent="0.2">
      <c r="L1042" s="42"/>
    </row>
    <row r="1043" spans="12:12" s="36" customFormat="1" x14ac:dyDescent="0.2">
      <c r="L1043" s="42"/>
    </row>
    <row r="1044" spans="12:12" s="36" customFormat="1" x14ac:dyDescent="0.2">
      <c r="L1044" s="42"/>
    </row>
    <row r="1045" spans="12:12" s="36" customFormat="1" x14ac:dyDescent="0.2">
      <c r="L1045" s="42"/>
    </row>
    <row r="1046" spans="12:12" s="36" customFormat="1" x14ac:dyDescent="0.2">
      <c r="L1046" s="42"/>
    </row>
    <row r="1047" spans="12:12" s="36" customFormat="1" x14ac:dyDescent="0.2">
      <c r="L1047" s="42"/>
    </row>
    <row r="1048" spans="12:12" s="36" customFormat="1" x14ac:dyDescent="0.2">
      <c r="L1048" s="42"/>
    </row>
    <row r="1049" spans="12:12" s="36" customFormat="1" x14ac:dyDescent="0.2">
      <c r="L1049" s="42"/>
    </row>
    <row r="1050" spans="12:12" s="36" customFormat="1" x14ac:dyDescent="0.2">
      <c r="L1050" s="42"/>
    </row>
    <row r="1051" spans="12:12" s="36" customFormat="1" x14ac:dyDescent="0.2">
      <c r="L1051" s="42"/>
    </row>
    <row r="1052" spans="12:12" s="36" customFormat="1" x14ac:dyDescent="0.2">
      <c r="L1052" s="42"/>
    </row>
    <row r="1053" spans="12:12" s="36" customFormat="1" x14ac:dyDescent="0.2">
      <c r="L1053" s="42"/>
    </row>
    <row r="1054" spans="12:12" s="36" customFormat="1" x14ac:dyDescent="0.2">
      <c r="L1054" s="42"/>
    </row>
    <row r="1055" spans="12:12" s="36" customFormat="1" x14ac:dyDescent="0.2">
      <c r="L1055" s="42"/>
    </row>
    <row r="1056" spans="12:12" s="36" customFormat="1" x14ac:dyDescent="0.2">
      <c r="L1056" s="42"/>
    </row>
    <row r="1057" spans="12:12" s="36" customFormat="1" x14ac:dyDescent="0.2">
      <c r="L1057" s="42"/>
    </row>
    <row r="1058" spans="12:12" s="36" customFormat="1" x14ac:dyDescent="0.2">
      <c r="L1058" s="42"/>
    </row>
    <row r="1059" spans="12:12" s="36" customFormat="1" x14ac:dyDescent="0.2">
      <c r="L1059" s="42"/>
    </row>
    <row r="1060" spans="12:12" s="36" customFormat="1" x14ac:dyDescent="0.2">
      <c r="L1060" s="42"/>
    </row>
    <row r="1061" spans="12:12" s="36" customFormat="1" x14ac:dyDescent="0.2">
      <c r="L1061" s="42"/>
    </row>
    <row r="1062" spans="12:12" s="36" customFormat="1" x14ac:dyDescent="0.2">
      <c r="L1062" s="42"/>
    </row>
  </sheetData>
  <sheetProtection password="CCE3" sheet="1" objects="1" scenarios="1" formatColumns="0" selectLockedCells="1" autoFilter="0" pivotTables="0"/>
  <autoFilter ref="A8:AI8"/>
  <dataConsolidate/>
  <mergeCells count="6">
    <mergeCell ref="F9:G9"/>
    <mergeCell ref="F3:I6"/>
    <mergeCell ref="N7:R7"/>
    <mergeCell ref="W3:Z6"/>
    <mergeCell ref="N9:R9"/>
    <mergeCell ref="O3:R5"/>
  </mergeCells>
  <dataValidations count="5">
    <dataValidation type="list" allowBlank="1" showInputMessage="1" showErrorMessage="1" sqref="C10:C49 C51:C410">
      <formula1>Status</formula1>
    </dataValidation>
    <dataValidation type="list" allowBlank="1" showInputMessage="1" showErrorMessage="1" sqref="F10:F49 F51:F410">
      <formula1>Source</formula1>
    </dataValidation>
    <dataValidation type="list" allowBlank="1" showInputMessage="1" showErrorMessage="1" sqref="J10:J49 J51:J410">
      <formula1>Intervention</formula1>
    </dataValidation>
    <dataValidation type="list" allowBlank="1" showInputMessage="1" showErrorMessage="1" sqref="K10:K49 K51:K410">
      <formula1>Classification</formula1>
    </dataValidation>
    <dataValidation type="list" allowBlank="1" showInputMessage="1" showErrorMessage="1" sqref="L10:L49 L51:L410">
      <formula1>Impact</formula1>
    </dataValidation>
  </dataValidations>
  <pageMargins left="0.74803149606299213" right="0.74803149606299213" top="0.98425196850393704" bottom="0.98425196850393704" header="0" footer="0"/>
  <pageSetup paperSize="8" scale="81" fitToWidth="2" fitToHeight="0" orientation="landscape" r:id="rId1"/>
  <headerFooter alignWithMargins="0"/>
  <colBreaks count="1" manualBreakCount="1">
    <brk id="8"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0"/>
  <sheetViews>
    <sheetView zoomScaleNormal="100" workbookViewId="0"/>
  </sheetViews>
  <sheetFormatPr defaultRowHeight="12" x14ac:dyDescent="0.2"/>
  <cols>
    <col min="1" max="1" width="71" style="7" customWidth="1"/>
    <col min="2" max="6" width="11.42578125" style="18" customWidth="1"/>
    <col min="7" max="7" width="2.140625" style="18" customWidth="1"/>
    <col min="8" max="12" width="11.42578125" style="18" customWidth="1"/>
    <col min="13" max="13" width="2.85546875" style="18" customWidth="1"/>
    <col min="14" max="14" width="11.42578125" style="7" customWidth="1"/>
    <col min="15" max="15" width="33.140625" style="7" customWidth="1"/>
    <col min="16" max="24" width="14.28515625" style="7" customWidth="1"/>
    <col min="25" max="16384" width="9.140625" style="7"/>
  </cols>
  <sheetData>
    <row r="1" spans="1:23" ht="12.75" x14ac:dyDescent="0.2">
      <c r="A1" s="4" t="s">
        <v>119</v>
      </c>
      <c r="C1" s="19"/>
      <c r="D1" s="55">
        <f>'Activity List'!D3</f>
        <v>0</v>
      </c>
      <c r="H1" s="56">
        <f>'Activity List'!D5</f>
        <v>42186</v>
      </c>
    </row>
    <row r="3" spans="1:23" x14ac:dyDescent="0.2">
      <c r="A3" s="7" t="s">
        <v>32</v>
      </c>
      <c r="B3" s="103" t="s">
        <v>3</v>
      </c>
      <c r="C3" s="103"/>
      <c r="D3" s="103"/>
      <c r="E3" s="103"/>
      <c r="F3" s="32"/>
      <c r="H3" s="103" t="s">
        <v>33</v>
      </c>
      <c r="I3" s="103"/>
      <c r="J3" s="103"/>
      <c r="K3" s="103"/>
    </row>
    <row r="4" spans="1:23" ht="12.75" thickBot="1" x14ac:dyDescent="0.25">
      <c r="B4" s="20" t="s">
        <v>11</v>
      </c>
      <c r="C4" s="20" t="s">
        <v>12</v>
      </c>
      <c r="D4" s="20" t="s">
        <v>45</v>
      </c>
      <c r="E4" s="20" t="s">
        <v>46</v>
      </c>
      <c r="F4" s="35" t="s">
        <v>52</v>
      </c>
      <c r="G4" s="20"/>
      <c r="H4" s="32" t="s">
        <v>11</v>
      </c>
      <c r="I4" s="32" t="s">
        <v>12</v>
      </c>
      <c r="J4" s="32" t="s">
        <v>45</v>
      </c>
      <c r="K4" s="32" t="s">
        <v>46</v>
      </c>
      <c r="L4" s="35" t="s">
        <v>52</v>
      </c>
    </row>
    <row r="5" spans="1:23" ht="12.75" thickBot="1" x14ac:dyDescent="0.25">
      <c r="A5" s="7" t="s">
        <v>38</v>
      </c>
      <c r="B5" s="62"/>
      <c r="C5" s="66"/>
      <c r="D5" s="67"/>
      <c r="E5" s="68"/>
      <c r="F5" s="64"/>
      <c r="H5" s="21">
        <f>B5*'Activity List'!$D$6/100</f>
        <v>0</v>
      </c>
      <c r="I5" s="21">
        <f>C5*'Activity List'!$D$6/100</f>
        <v>0</v>
      </c>
      <c r="J5" s="21">
        <f>D5*'Activity List'!$D$6/100</f>
        <v>0</v>
      </c>
      <c r="K5" s="21">
        <f>E5*'Activity List'!$D$6/100</f>
        <v>0</v>
      </c>
      <c r="L5" s="21">
        <f>F5*'Activity List'!$D$6/100</f>
        <v>0</v>
      </c>
    </row>
    <row r="6" spans="1:23" ht="12.75" thickBot="1" x14ac:dyDescent="0.25">
      <c r="B6" s="22"/>
      <c r="C6" s="22"/>
      <c r="D6" s="22"/>
      <c r="E6" s="22"/>
      <c r="F6" s="22"/>
      <c r="G6" s="22"/>
      <c r="H6" s="22"/>
      <c r="I6" s="22"/>
      <c r="J6" s="22"/>
      <c r="K6" s="22"/>
      <c r="L6" s="22"/>
    </row>
    <row r="7" spans="1:23" ht="12.75" thickBot="1" x14ac:dyDescent="0.25">
      <c r="A7" s="7" t="s">
        <v>34</v>
      </c>
      <c r="B7" s="63"/>
      <c r="C7" s="69"/>
      <c r="D7" s="70"/>
      <c r="E7" s="71"/>
      <c r="F7" s="65">
        <v>0</v>
      </c>
      <c r="H7" s="21">
        <f>B7*'Activity List'!$D$6/100</f>
        <v>0</v>
      </c>
      <c r="I7" s="21">
        <f>C7*'Activity List'!$D$6/100</f>
        <v>0</v>
      </c>
      <c r="J7" s="21">
        <f>D7*'Activity List'!$D$6/100</f>
        <v>0</v>
      </c>
      <c r="K7" s="21">
        <f>E7*'Activity List'!$D$6/100</f>
        <v>0</v>
      </c>
      <c r="L7" s="21">
        <f>F7*'Activity List'!$D$6/100</f>
        <v>0</v>
      </c>
    </row>
    <row r="8" spans="1:23" x14ac:dyDescent="0.2">
      <c r="B8" s="22"/>
      <c r="C8" s="22"/>
      <c r="D8" s="22"/>
      <c r="E8" s="22"/>
      <c r="F8" s="22"/>
      <c r="G8" s="22"/>
      <c r="H8" s="22"/>
      <c r="I8" s="22"/>
      <c r="J8" s="22"/>
      <c r="K8" s="22"/>
      <c r="L8" s="22"/>
    </row>
    <row r="9" spans="1:23" x14ac:dyDescent="0.2">
      <c r="A9" s="7" t="s">
        <v>35</v>
      </c>
      <c r="B9" s="21">
        <f>SUMIF('Activity List'!$C$10:$C$410,"draft",'Activity List'!N$10:N$410)</f>
        <v>0</v>
      </c>
      <c r="C9" s="21">
        <f>SUMIF('Activity List'!$C$10:$C$410,"draft",'Activity List'!O$10:O$410)</f>
        <v>0</v>
      </c>
      <c r="D9" s="21">
        <f>SUMIF('Activity List'!$C$10:$C$410,"draft",'Activity List'!P$10:P$410)</f>
        <v>0</v>
      </c>
      <c r="E9" s="21">
        <f>SUMIF('Activity List'!$C$10:$C$410,"draft",'Activity List'!Q$10:Q$410)</f>
        <v>0</v>
      </c>
      <c r="F9" s="21">
        <f>SUMIF('Activity List'!$C$10:$C$410,"draft",'Activity List'!R$10:R$410)</f>
        <v>0</v>
      </c>
      <c r="H9" s="21">
        <f>B9*'Activity List'!$D$6/100</f>
        <v>0</v>
      </c>
      <c r="I9" s="21">
        <f>C9*'Activity List'!$D$6/100</f>
        <v>0</v>
      </c>
      <c r="J9" s="21">
        <f>D9*'Activity List'!$D$6/100</f>
        <v>0</v>
      </c>
      <c r="K9" s="21">
        <f>E9*'Activity List'!$D$6/100</f>
        <v>0</v>
      </c>
      <c r="L9" s="21">
        <f>F9*'Activity List'!$D$6/100</f>
        <v>0</v>
      </c>
    </row>
    <row r="10" spans="1:23" x14ac:dyDescent="0.2">
      <c r="A10" s="7" t="s">
        <v>36</v>
      </c>
      <c r="B10" s="28">
        <f>SUM(B11:B14)</f>
        <v>0</v>
      </c>
      <c r="C10" s="28">
        <f t="shared" ref="C10:F10" si="0">SUM(C11:C14)</f>
        <v>0</v>
      </c>
      <c r="D10" s="28">
        <f t="shared" si="0"/>
        <v>0</v>
      </c>
      <c r="E10" s="28">
        <f t="shared" si="0"/>
        <v>0</v>
      </c>
      <c r="F10" s="28">
        <f t="shared" si="0"/>
        <v>0</v>
      </c>
      <c r="H10" s="28">
        <f>B10*'Activity List'!$D$6/100</f>
        <v>0</v>
      </c>
      <c r="I10" s="28">
        <f>C10*'Activity List'!$D$6/100</f>
        <v>0</v>
      </c>
      <c r="J10" s="28">
        <f>D10*'Activity List'!$D$6/100</f>
        <v>0</v>
      </c>
      <c r="K10" s="28">
        <f>E10*'Activity List'!$D$6/100</f>
        <v>0</v>
      </c>
      <c r="L10" s="28">
        <f>F10*'Activity List'!$D$6/100</f>
        <v>0</v>
      </c>
    </row>
    <row r="11" spans="1:23" x14ac:dyDescent="0.2">
      <c r="A11" s="23" t="s">
        <v>113</v>
      </c>
      <c r="B11" s="24">
        <f>SUMIF('Activity List'!$C$10:$C$410,"agreed with NZTA",'Activity List'!N$10:N$410)</f>
        <v>0</v>
      </c>
      <c r="C11" s="24">
        <f>SUMIF('Activity List'!$C$10:$C$410,"agreed with NZTA",'Activity List'!O$10:O$410)</f>
        <v>0</v>
      </c>
      <c r="D11" s="24">
        <f>SUMIF('Activity List'!$C$10:$C$410,"agreed with NZTA",'Activity List'!P$10:P$410)</f>
        <v>0</v>
      </c>
      <c r="E11" s="24">
        <f>SUMIF('Activity List'!$C$10:$C$410,"agreed with NZTA",'Activity List'!Q$10:Q$410)</f>
        <v>0</v>
      </c>
      <c r="F11" s="24">
        <f>SUMIF('Activity List'!$C$10:$C$410,"agreed with NZTA",'Activity List'!R$10:R$410)</f>
        <v>0</v>
      </c>
      <c r="H11" s="25">
        <f>B11*'Activity List'!$D$6/100</f>
        <v>0</v>
      </c>
      <c r="I11" s="25">
        <f>C11*'Activity List'!$D$6/100</f>
        <v>0</v>
      </c>
      <c r="J11" s="25">
        <f>D11*'Activity List'!$D$6/100</f>
        <v>0</v>
      </c>
      <c r="K11" s="25">
        <f>E11*'Activity List'!$D$6/100</f>
        <v>0</v>
      </c>
      <c r="L11" s="25">
        <f>F11*'Activity List'!$D$6/100</f>
        <v>0</v>
      </c>
    </row>
    <row r="12" spans="1:23" x14ac:dyDescent="0.2">
      <c r="A12" s="23" t="s">
        <v>81</v>
      </c>
      <c r="B12" s="24">
        <f>SUMIF('Activity List'!$C$10:$C$410,"in planning",'Activity List'!N$10:N$410)</f>
        <v>0</v>
      </c>
      <c r="C12" s="24">
        <f>SUMIF('Activity List'!$C$10:$C$410,"in planning",'Activity List'!O$10:O$410)</f>
        <v>0</v>
      </c>
      <c r="D12" s="24">
        <f>SUMIF('Activity List'!$C$10:$C$410,"in planning",'Activity List'!P$10:P$410)</f>
        <v>0</v>
      </c>
      <c r="E12" s="24">
        <f>SUMIF('Activity List'!$C$10:$C$410,"in planning",'Activity List'!Q$10:Q$410)</f>
        <v>0</v>
      </c>
      <c r="F12" s="24">
        <f>SUMIF('Activity List'!$C$10:$C$410,"in planning",'Activity List'!R$10:R$410)</f>
        <v>0</v>
      </c>
      <c r="H12" s="25"/>
      <c r="I12" s="25"/>
      <c r="J12" s="25"/>
      <c r="K12" s="25"/>
      <c r="L12" s="25"/>
    </row>
    <row r="13" spans="1:23" x14ac:dyDescent="0.2">
      <c r="A13" s="23" t="s">
        <v>37</v>
      </c>
      <c r="B13" s="25">
        <f>SUMIF('Activity List'!$C$10:$C$410,"in construction",'Activity List'!N$10:N$410)</f>
        <v>0</v>
      </c>
      <c r="C13" s="25">
        <f>SUMIF('Activity List'!$C$10:$C$410,"in construction",'Activity List'!O$10:O$410)</f>
        <v>0</v>
      </c>
      <c r="D13" s="25">
        <f>SUMIF('Activity List'!$C$10:$C$410,"in construction",'Activity List'!P$10:P$410)</f>
        <v>0</v>
      </c>
      <c r="E13" s="25">
        <f>SUMIF('Activity List'!$C$10:$C$410,"in construction",'Activity List'!Q$10:Q$410)</f>
        <v>0</v>
      </c>
      <c r="F13" s="25">
        <f>SUMIF('Activity List'!$C$10:$C$410,"in construction",'Activity List'!R$10:R$410)</f>
        <v>0</v>
      </c>
      <c r="H13" s="25">
        <f>B13*'Activity List'!$D$6/100</f>
        <v>0</v>
      </c>
      <c r="I13" s="25">
        <f>C13*'Activity List'!$D$6/100</f>
        <v>0</v>
      </c>
      <c r="J13" s="25">
        <f>D13*'Activity List'!$D$6/100</f>
        <v>0</v>
      </c>
      <c r="K13" s="25">
        <f>E13*'Activity List'!$D$6/100</f>
        <v>0</v>
      </c>
      <c r="L13" s="25">
        <f>F13*'Activity List'!$D$6/100</f>
        <v>0</v>
      </c>
    </row>
    <row r="14" spans="1:23" x14ac:dyDescent="0.2">
      <c r="A14" s="23" t="s">
        <v>16</v>
      </c>
      <c r="B14" s="25">
        <f>SUMIF('Activity List'!$C$10:$C$410,"completed",'Activity List'!N$10:N$410)</f>
        <v>0</v>
      </c>
      <c r="C14" s="25">
        <f>SUMIF('Activity List'!$C$10:$C$410,"completed",'Activity List'!O$10:O$410)</f>
        <v>0</v>
      </c>
      <c r="D14" s="25">
        <f>SUMIF('Activity List'!$C$10:$C$410,"completed",'Activity List'!P$10:P$410)</f>
        <v>0</v>
      </c>
      <c r="E14" s="25">
        <f>SUMIF('Activity List'!$C$10:$C$410,"completed",'Activity List'!Q$10:Q$410)</f>
        <v>0</v>
      </c>
      <c r="F14" s="25">
        <f>SUMIF('Activity List'!$C$10:$C$410,"completed",'Activity List'!R$10:R$410)</f>
        <v>0</v>
      </c>
      <c r="H14" s="25">
        <f>B14*'Activity List'!$D$6/100</f>
        <v>0</v>
      </c>
      <c r="I14" s="25">
        <f>C14*'Activity List'!$D$6/100</f>
        <v>0</v>
      </c>
      <c r="J14" s="25">
        <f>D14*'Activity List'!$D$6/100</f>
        <v>0</v>
      </c>
      <c r="K14" s="25">
        <f>E14*'Activity List'!$D$6/100</f>
        <v>0</v>
      </c>
      <c r="L14" s="25">
        <f>F14*'Activity List'!$D$6/100</f>
        <v>0</v>
      </c>
    </row>
    <row r="16" spans="1:23" s="8" customFormat="1" ht="24" customHeight="1" x14ac:dyDescent="0.2">
      <c r="A16" s="7" t="s">
        <v>39</v>
      </c>
      <c r="B16" s="105" t="s">
        <v>43</v>
      </c>
      <c r="C16" s="105"/>
      <c r="D16" s="105"/>
      <c r="E16" s="105"/>
      <c r="F16" s="105"/>
      <c r="G16" s="26"/>
      <c r="H16" s="54" t="s">
        <v>36</v>
      </c>
      <c r="I16" s="54" t="s">
        <v>40</v>
      </c>
      <c r="J16" s="104" t="s">
        <v>86</v>
      </c>
      <c r="K16" s="104"/>
      <c r="L16" s="104"/>
      <c r="W16" s="7"/>
    </row>
    <row r="17" spans="1:13" x14ac:dyDescent="0.2">
      <c r="B17" s="32" t="s">
        <v>11</v>
      </c>
      <c r="C17" s="32" t="s">
        <v>12</v>
      </c>
      <c r="D17" s="32" t="s">
        <v>45</v>
      </c>
      <c r="E17" s="32" t="s">
        <v>46</v>
      </c>
      <c r="F17" s="35" t="s">
        <v>52</v>
      </c>
      <c r="G17" s="20"/>
      <c r="H17" s="27" t="s">
        <v>41</v>
      </c>
      <c r="I17" s="27" t="s">
        <v>41</v>
      </c>
      <c r="J17" s="33" t="s">
        <v>12</v>
      </c>
      <c r="K17" s="33" t="s">
        <v>45</v>
      </c>
      <c r="L17" s="33" t="s">
        <v>46</v>
      </c>
      <c r="M17" s="7"/>
    </row>
    <row r="18" spans="1:13" x14ac:dyDescent="0.2">
      <c r="A18" s="7" t="s">
        <v>98</v>
      </c>
      <c r="B18" s="21">
        <f>SUMIF('Activity List'!$J$10:$J$410,$A18,'Activity List'!N$10:N$410)</f>
        <v>0</v>
      </c>
      <c r="C18" s="21">
        <f>SUMIF('Activity List'!$J$10:$J$410,$A18,'Activity List'!O$10:O$410)</f>
        <v>0</v>
      </c>
      <c r="D18" s="21">
        <f>SUMIF('Activity List'!$J$10:$J$410,$A18,'Activity List'!P$10:P$410)</f>
        <v>0</v>
      </c>
      <c r="E18" s="21">
        <f>SUMIF('Activity List'!$J$10:$J$410,$A18,'Activity List'!Q$10:Q$410)</f>
        <v>0</v>
      </c>
      <c r="F18" s="21">
        <f>SUMIF('Activity List'!$J$10:$J$410,$A18,'Activity List'!R$10:R$410)</f>
        <v>0</v>
      </c>
      <c r="H18" s="21">
        <f>SUMIFS('Activity List'!$S$10:$S$410,'Activity List'!$C$10:$C$410,"in construction",'Activity List'!$J$10:$J$410,$A18)+SUMIFS('Activity List'!$S$10:$S$410,'Activity List'!$C$10:$C$410,"completed",'Activity List'!$J$10:$J$410,$A18)+SUMIFS('Activity List'!$S$10:$S$410,'Activity List'!$C$10:$C$410,"agreed with nzta",'Activity List'!$J$10:$J$410,$A18)+SUMIFS('Activity List'!$S$10:$S$410,'Activity List'!$C$10:$C$410,"in planning",'Activity List'!$J$10:$J$410,$A18)</f>
        <v>0</v>
      </c>
      <c r="I18" s="21">
        <f>SUMIFS('Activity List'!$S$10:$S$410,'Activity List'!$C$10:$C$410,"draft",'Activity List'!$J$10:$J$410,A18)</f>
        <v>0</v>
      </c>
      <c r="J18" s="31"/>
      <c r="K18" s="31"/>
      <c r="L18" s="31"/>
      <c r="M18" s="7"/>
    </row>
    <row r="19" spans="1:13" x14ac:dyDescent="0.2">
      <c r="A19" s="7" t="s">
        <v>99</v>
      </c>
      <c r="B19" s="21">
        <f>SUMIF('Activity List'!$J$10:$J$410,$A19,'Activity List'!N$10:N$410)</f>
        <v>0</v>
      </c>
      <c r="C19" s="21">
        <f>SUMIF('Activity List'!$J$10:$J$410,$A19,'Activity List'!O$10:O$410)</f>
        <v>0</v>
      </c>
      <c r="D19" s="21">
        <f>SUMIF('Activity List'!$J$10:$J$410,$A19,'Activity List'!P$10:P$410)</f>
        <v>0</v>
      </c>
      <c r="E19" s="21">
        <f>SUMIF('Activity List'!$J$10:$J$410,$A19,'Activity List'!Q$10:Q$410)</f>
        <v>0</v>
      </c>
      <c r="F19" s="21">
        <f>SUMIF('Activity List'!$J$10:$J$410,$A19,'Activity List'!R$10:R$410)</f>
        <v>0</v>
      </c>
      <c r="H19" s="21">
        <f>SUMIFS('Activity List'!$S$10:$S$410,'Activity List'!$C$10:$C$410,"in construction",'Activity List'!$J$10:$J$410,$A19)+SUMIFS('Activity List'!$S$10:$S$410,'Activity List'!$C$10:$C$410,"completed",'Activity List'!$J$10:$J$410,$A19)+SUMIFS('Activity List'!$S$10:$S$410,'Activity List'!$C$10:$C$410,"agreed with nzta",'Activity List'!$J$10:$J$410,$A19)+SUMIFS('Activity List'!$S$10:$S$410,'Activity List'!$C$10:$C$410,"in planning",'Activity List'!$J$10:$J$410,$A19)</f>
        <v>0</v>
      </c>
      <c r="I19" s="21">
        <f>SUMIFS('Activity List'!$S$10:$S$410,'Activity List'!$C$10:$C$410,"draft",'Activity List'!$J$10:$J$410,A19)</f>
        <v>0</v>
      </c>
      <c r="J19" s="31"/>
      <c r="K19" s="31"/>
      <c r="L19" s="31"/>
      <c r="M19" s="7"/>
    </row>
    <row r="20" spans="1:13" x14ac:dyDescent="0.2">
      <c r="A20" s="7" t="s">
        <v>100</v>
      </c>
      <c r="B20" s="21">
        <f>SUMIF('Activity List'!$J$10:$J$410,$A20,'Activity List'!N$10:N$410)</f>
        <v>0</v>
      </c>
      <c r="C20" s="21">
        <f>SUMIF('Activity List'!$J$10:$J$410,$A20,'Activity List'!O$10:O$410)</f>
        <v>0</v>
      </c>
      <c r="D20" s="21">
        <f>SUMIF('Activity List'!$J$10:$J$410,$A20,'Activity List'!P$10:P$410)</f>
        <v>0</v>
      </c>
      <c r="E20" s="21">
        <f>SUMIF('Activity List'!$J$10:$J$410,$A20,'Activity List'!Q$10:Q$410)</f>
        <v>0</v>
      </c>
      <c r="F20" s="21">
        <f>SUMIF('Activity List'!$J$10:$J$410,$A20,'Activity List'!R$10:R$410)</f>
        <v>0</v>
      </c>
      <c r="H20" s="21">
        <f>SUMIFS('Activity List'!$S$10:$S$410,'Activity List'!$C$10:$C$410,"in construction",'Activity List'!$J$10:$J$410,$A20)+SUMIFS('Activity List'!$S$10:$S$410,'Activity List'!$C$10:$C$410,"completed",'Activity List'!$J$10:$J$410,$A20)+SUMIFS('Activity List'!$S$10:$S$410,'Activity List'!$C$10:$C$410,"agreed with nzta",'Activity List'!$J$10:$J$410,$A20)+SUMIFS('Activity List'!$S$10:$S$410,'Activity List'!$C$10:$C$410,"in planning",'Activity List'!$J$10:$J$410,$A20)</f>
        <v>0</v>
      </c>
      <c r="I20" s="21">
        <f>SUMIFS('Activity List'!$S$10:$S$410,'Activity List'!$C$10:$C$410,"draft",'Activity List'!$J$10:$J$410,A20)</f>
        <v>0</v>
      </c>
      <c r="J20" s="31"/>
      <c r="K20" s="31"/>
      <c r="L20" s="31"/>
      <c r="M20" s="7"/>
    </row>
    <row r="21" spans="1:13" x14ac:dyDescent="0.2">
      <c r="A21" s="7" t="s">
        <v>101</v>
      </c>
      <c r="B21" s="21">
        <f>SUMIF('Activity List'!$J$10:$J$410,$A21,'Activity List'!N$10:N$410)</f>
        <v>0</v>
      </c>
      <c r="C21" s="21">
        <f>SUMIF('Activity List'!$J$10:$J$410,$A21,'Activity List'!O$10:O$410)</f>
        <v>0</v>
      </c>
      <c r="D21" s="21">
        <f>SUMIF('Activity List'!$J$10:$J$410,$A21,'Activity List'!P$10:P$410)</f>
        <v>0</v>
      </c>
      <c r="E21" s="21">
        <f>SUMIF('Activity List'!$J$10:$J$410,$A21,'Activity List'!Q$10:Q$410)</f>
        <v>0</v>
      </c>
      <c r="F21" s="21">
        <f>SUMIF('Activity List'!$J$10:$J$410,$A21,'Activity List'!R$10:R$410)</f>
        <v>0</v>
      </c>
      <c r="H21" s="21">
        <f>SUMIFS('Activity List'!$S$10:$S$410,'Activity List'!$C$10:$C$410,"in construction",'Activity List'!$J$10:$J$410,$A21)+SUMIFS('Activity List'!$S$10:$S$410,'Activity List'!$C$10:$C$410,"completed",'Activity List'!$J$10:$J$410,$A21)+SUMIFS('Activity List'!$S$10:$S$410,'Activity List'!$C$10:$C$410,"agreed with nzta",'Activity List'!$J$10:$J$410,$A21)+SUMIFS('Activity List'!$S$10:$S$410,'Activity List'!$C$10:$C$410,"in planning",'Activity List'!$J$10:$J$410,$A21)</f>
        <v>0</v>
      </c>
      <c r="I21" s="21">
        <f>SUMIFS('Activity List'!$S$10:$S$410,'Activity List'!$C$10:$C$410,"draft",'Activity List'!$J$10:$J$410,A21)</f>
        <v>0</v>
      </c>
      <c r="J21" s="31"/>
      <c r="K21" s="31"/>
      <c r="L21" s="31"/>
      <c r="M21" s="7"/>
    </row>
    <row r="22" spans="1:13" x14ac:dyDescent="0.2">
      <c r="A22" s="7" t="s">
        <v>102</v>
      </c>
      <c r="B22" s="21">
        <f>SUMIF('Activity List'!$J$10:$J$410,$A22,'Activity List'!N$10:N$410)</f>
        <v>0</v>
      </c>
      <c r="C22" s="21">
        <f>SUMIF('Activity List'!$J$10:$J$410,$A22,'Activity List'!O$10:O$410)</f>
        <v>0</v>
      </c>
      <c r="D22" s="21">
        <f>SUMIF('Activity List'!$J$10:$J$410,$A22,'Activity List'!P$10:P$410)</f>
        <v>0</v>
      </c>
      <c r="E22" s="21">
        <f>SUMIF('Activity List'!$J$10:$J$410,$A22,'Activity List'!Q$10:Q$410)</f>
        <v>0</v>
      </c>
      <c r="F22" s="21">
        <f>SUMIF('Activity List'!$J$10:$J$410,$A22,'Activity List'!R$10:R$410)</f>
        <v>0</v>
      </c>
      <c r="H22" s="21">
        <f>SUMIFS('Activity List'!$S$10:$S$410,'Activity List'!$C$10:$C$410,"in construction",'Activity List'!$J$10:$J$410,$A22)+SUMIFS('Activity List'!$S$10:$S$410,'Activity List'!$C$10:$C$410,"completed",'Activity List'!$J$10:$J$410,$A22)+SUMIFS('Activity List'!$S$10:$S$410,'Activity List'!$C$10:$C$410,"agreed with nzta",'Activity List'!$J$10:$J$410,$A22)+SUMIFS('Activity List'!$S$10:$S$410,'Activity List'!$C$10:$C$410,"in planning",'Activity List'!$J$10:$J$410,$A22)</f>
        <v>0</v>
      </c>
      <c r="I22" s="21">
        <f>SUMIFS('Activity List'!$S$10:$S$410,'Activity List'!$C$10:$C$410,"draft",'Activity List'!$J$10:$J$410,A22)</f>
        <v>0</v>
      </c>
      <c r="J22" s="31"/>
      <c r="K22" s="31"/>
      <c r="L22" s="31"/>
      <c r="M22" s="7"/>
    </row>
    <row r="23" spans="1:13" x14ac:dyDescent="0.2">
      <c r="A23" s="7" t="s">
        <v>103</v>
      </c>
      <c r="B23" s="21">
        <f>SUMIF('Activity List'!$J$10:$J$410,$A23,'Activity List'!N$10:N$410)</f>
        <v>0</v>
      </c>
      <c r="C23" s="21">
        <f>SUMIF('Activity List'!$J$10:$J$410,$A23,'Activity List'!O$10:O$410)</f>
        <v>0</v>
      </c>
      <c r="D23" s="21">
        <f>SUMIF('Activity List'!$J$10:$J$410,$A23,'Activity List'!P$10:P$410)</f>
        <v>0</v>
      </c>
      <c r="E23" s="21">
        <f>SUMIF('Activity List'!$J$10:$J$410,$A23,'Activity List'!Q$10:Q$410)</f>
        <v>0</v>
      </c>
      <c r="F23" s="21">
        <f>SUMIF('Activity List'!$J$10:$J$410,$A23,'Activity List'!R$10:R$410)</f>
        <v>0</v>
      </c>
      <c r="H23" s="21">
        <f>SUMIFS('Activity List'!$S$10:$S$410,'Activity List'!$C$10:$C$410,"in construction",'Activity List'!$J$10:$J$410,$A23)+SUMIFS('Activity List'!$S$10:$S$410,'Activity List'!$C$10:$C$410,"completed",'Activity List'!$J$10:$J$410,$A23)+SUMIFS('Activity List'!$S$10:$S$410,'Activity List'!$C$10:$C$410,"agreed with nzta",'Activity List'!$J$10:$J$410,$A23)+SUMIFS('Activity List'!$S$10:$S$410,'Activity List'!$C$10:$C$410,"in planning",'Activity List'!$J$10:$J$410,$A23)</f>
        <v>0</v>
      </c>
      <c r="I23" s="21">
        <f>SUMIFS('Activity List'!$S$10:$S$410,'Activity List'!$C$10:$C$410,"draft",'Activity List'!$J$10:$J$410,A23)</f>
        <v>0</v>
      </c>
      <c r="J23" s="31"/>
      <c r="K23" s="31"/>
      <c r="L23" s="31"/>
      <c r="M23" s="7"/>
    </row>
    <row r="24" spans="1:13" x14ac:dyDescent="0.2">
      <c r="A24" s="7" t="s">
        <v>104</v>
      </c>
      <c r="B24" s="21">
        <f>SUMIF('Activity List'!$J$10:$J$410,$A24,'Activity List'!N$10:N$410)</f>
        <v>0</v>
      </c>
      <c r="C24" s="21">
        <f>SUMIF('Activity List'!$J$10:$J$410,$A24,'Activity List'!O$10:O$410)</f>
        <v>0</v>
      </c>
      <c r="D24" s="21">
        <f>SUMIF('Activity List'!$J$10:$J$410,$A24,'Activity List'!P$10:P$410)</f>
        <v>0</v>
      </c>
      <c r="E24" s="21">
        <f>SUMIF('Activity List'!$J$10:$J$410,$A24,'Activity List'!Q$10:Q$410)</f>
        <v>0</v>
      </c>
      <c r="F24" s="21">
        <f>SUMIF('Activity List'!$J$10:$J$410,$A24,'Activity List'!R$10:R$410)</f>
        <v>0</v>
      </c>
      <c r="H24" s="21">
        <f>SUMIFS('Activity List'!$S$10:$S$410,'Activity List'!$C$10:$C$410,"in construction",'Activity List'!$J$10:$J$410,$A24)+SUMIFS('Activity List'!$S$10:$S$410,'Activity List'!$C$10:$C$410,"completed",'Activity List'!$J$10:$J$410,$A24)+SUMIFS('Activity List'!$S$10:$S$410,'Activity List'!$C$10:$C$410,"agreed with nzta",'Activity List'!$J$10:$J$410,$A24)+SUMIFS('Activity List'!$S$10:$S$410,'Activity List'!$C$10:$C$410,"in planning",'Activity List'!$J$10:$J$410,$A24)</f>
        <v>0</v>
      </c>
      <c r="I24" s="21">
        <f>SUMIFS('Activity List'!$S$10:$S$410,'Activity List'!$C$10:$C$410,"draft",'Activity List'!$J$10:$J$410,A24)</f>
        <v>0</v>
      </c>
      <c r="J24" s="31"/>
      <c r="K24" s="31"/>
      <c r="L24" s="31"/>
      <c r="M24" s="7"/>
    </row>
    <row r="25" spans="1:13" x14ac:dyDescent="0.2">
      <c r="A25" s="7" t="s">
        <v>105</v>
      </c>
      <c r="B25" s="21">
        <f>SUMIF('Activity List'!$J$10:$J$410,$A25,'Activity List'!N$10:N$410)</f>
        <v>0</v>
      </c>
      <c r="C25" s="21">
        <f>SUMIF('Activity List'!$J$10:$J$410,$A25,'Activity List'!O$10:O$410)</f>
        <v>0</v>
      </c>
      <c r="D25" s="21">
        <f>SUMIF('Activity List'!$J$10:$J$410,$A25,'Activity List'!P$10:P$410)</f>
        <v>0</v>
      </c>
      <c r="E25" s="21">
        <f>SUMIF('Activity List'!$J$10:$J$410,$A25,'Activity List'!Q$10:Q$410)</f>
        <v>0</v>
      </c>
      <c r="F25" s="21">
        <f>SUMIF('Activity List'!$J$10:$J$410,$A25,'Activity List'!R$10:R$410)</f>
        <v>0</v>
      </c>
      <c r="H25" s="21">
        <f>SUMIFS('Activity List'!$S$10:$S$410,'Activity List'!$C$10:$C$410,"in construction",'Activity List'!$J$10:$J$410,$A25)+SUMIFS('Activity List'!$S$10:$S$410,'Activity List'!$C$10:$C$410,"completed",'Activity List'!$J$10:$J$410,$A25)+SUMIFS('Activity List'!$S$10:$S$410,'Activity List'!$C$10:$C$410,"agreed with nzta",'Activity List'!$J$10:$J$410,$A25)+SUMIFS('Activity List'!$S$10:$S$410,'Activity List'!$C$10:$C$410,"in planning",'Activity List'!$J$10:$J$410,$A25)</f>
        <v>0</v>
      </c>
      <c r="I25" s="21">
        <f>SUMIFS('Activity List'!$S$10:$S$410,'Activity List'!$C$10:$C$410,"draft",'Activity List'!$J$10:$J$410,A25)</f>
        <v>0</v>
      </c>
      <c r="J25" s="31"/>
      <c r="K25" s="31"/>
      <c r="L25" s="31"/>
      <c r="M25" s="7"/>
    </row>
    <row r="26" spans="1:13" x14ac:dyDescent="0.2">
      <c r="A26" s="7" t="s">
        <v>106</v>
      </c>
      <c r="B26" s="21">
        <f>SUMIF('Activity List'!$J$10:$J$410,$A26,'Activity List'!N$10:N$410)</f>
        <v>0</v>
      </c>
      <c r="C26" s="21">
        <f>SUMIF('Activity List'!$J$10:$J$410,$A26,'Activity List'!O$10:O$410)</f>
        <v>0</v>
      </c>
      <c r="D26" s="21">
        <f>SUMIF('Activity List'!$J$10:$J$410,$A26,'Activity List'!P$10:P$410)</f>
        <v>0</v>
      </c>
      <c r="E26" s="21">
        <f>SUMIF('Activity List'!$J$10:$J$410,$A26,'Activity List'!Q$10:Q$410)</f>
        <v>0</v>
      </c>
      <c r="F26" s="21">
        <f>SUMIF('Activity List'!$J$10:$J$410,$A26,'Activity List'!R$10:R$410)</f>
        <v>0</v>
      </c>
      <c r="H26" s="21">
        <f>SUMIFS('Activity List'!$S$10:$S$410,'Activity List'!$C$10:$C$410,"in construction",'Activity List'!$J$10:$J$410,$A26)+SUMIFS('Activity List'!$S$10:$S$410,'Activity List'!$C$10:$C$410,"completed",'Activity List'!$J$10:$J$410,$A26)+SUMIFS('Activity List'!$S$10:$S$410,'Activity List'!$C$10:$C$410,"agreed with nzta",'Activity List'!$J$10:$J$410,$A26)+SUMIFS('Activity List'!$S$10:$S$410,'Activity List'!$C$10:$C$410,"in planning",'Activity List'!$J$10:$J$410,$A26)</f>
        <v>0</v>
      </c>
      <c r="I26" s="21">
        <f>SUMIFS('Activity List'!$S$10:$S$410,'Activity List'!$C$10:$C$410,"draft",'Activity List'!$J$10:$J$410,A26)</f>
        <v>0</v>
      </c>
      <c r="J26" s="31"/>
      <c r="K26" s="31"/>
      <c r="L26" s="31"/>
      <c r="M26" s="7"/>
    </row>
    <row r="27" spans="1:13" x14ac:dyDescent="0.2">
      <c r="A27" s="7" t="s">
        <v>107</v>
      </c>
      <c r="B27" s="21">
        <f>SUMIF('Activity List'!$J$10:$J$410,$A27,'Activity List'!N$10:N$410)</f>
        <v>0</v>
      </c>
      <c r="C27" s="21">
        <f>SUMIF('Activity List'!$J$10:$J$410,$A27,'Activity List'!O$10:O$410)</f>
        <v>0</v>
      </c>
      <c r="D27" s="21">
        <f>SUMIF('Activity List'!$J$10:$J$410,$A27,'Activity List'!P$10:P$410)</f>
        <v>0</v>
      </c>
      <c r="E27" s="21">
        <f>SUMIF('Activity List'!$J$10:$J$410,$A27,'Activity List'!Q$10:Q$410)</f>
        <v>0</v>
      </c>
      <c r="F27" s="21">
        <f>SUMIF('Activity List'!$J$10:$J$410,$A27,'Activity List'!R$10:R$410)</f>
        <v>0</v>
      </c>
      <c r="H27" s="21">
        <f>SUMIFS('Activity List'!$S$10:$S$410,'Activity List'!$C$10:$C$410,"in construction",'Activity List'!$J$10:$J$410,$A27)+SUMIFS('Activity List'!$S$10:$S$410,'Activity List'!$C$10:$C$410,"completed",'Activity List'!$J$10:$J$410,$A27)+SUMIFS('Activity List'!$S$10:$S$410,'Activity List'!$C$10:$C$410,"agreed with nzta",'Activity List'!$J$10:$J$410,$A27)+SUMIFS('Activity List'!$S$10:$S$410,'Activity List'!$C$10:$C$410,"in planning",'Activity List'!$J$10:$J$410,$A27)</f>
        <v>0</v>
      </c>
      <c r="I27" s="21">
        <f>SUMIFS('Activity List'!$S$10:$S$410,'Activity List'!$C$10:$C$410,"draft",'Activity List'!$J$10:$J$410,A27)</f>
        <v>0</v>
      </c>
      <c r="J27" s="31"/>
      <c r="K27" s="31"/>
      <c r="L27" s="31"/>
      <c r="M27" s="7"/>
    </row>
    <row r="28" spans="1:13" x14ac:dyDescent="0.2">
      <c r="A28" s="7" t="s">
        <v>108</v>
      </c>
      <c r="B28" s="21">
        <f>SUMIF('Activity List'!$J$10:$J$410,$A28,'Activity List'!N$10:N$410)</f>
        <v>0</v>
      </c>
      <c r="C28" s="21">
        <f>SUMIF('Activity List'!$J$10:$J$410,$A28,'Activity List'!O$10:O$410)</f>
        <v>0</v>
      </c>
      <c r="D28" s="21">
        <f>SUMIF('Activity List'!$J$10:$J$410,$A28,'Activity List'!P$10:P$410)</f>
        <v>0</v>
      </c>
      <c r="E28" s="21">
        <f>SUMIF('Activity List'!$J$10:$J$410,$A28,'Activity List'!Q$10:Q$410)</f>
        <v>0</v>
      </c>
      <c r="F28" s="21">
        <f>SUMIF('Activity List'!$J$10:$J$410,$A28,'Activity List'!R$10:R$410)</f>
        <v>0</v>
      </c>
      <c r="H28" s="21">
        <f>SUMIFS('Activity List'!$S$10:$S$410,'Activity List'!$C$10:$C$410,"in construction",'Activity List'!$J$10:$J$410,$A28)+SUMIFS('Activity List'!$S$10:$S$410,'Activity List'!$C$10:$C$410,"completed",'Activity List'!$J$10:$J$410,$A28)+SUMIFS('Activity List'!$S$10:$S$410,'Activity List'!$C$10:$C$410,"agreed with nzta",'Activity List'!$J$10:$J$410,$A28)+SUMIFS('Activity List'!$S$10:$S$410,'Activity List'!$C$10:$C$410,"in planning",'Activity List'!$J$10:$J$410,$A28)</f>
        <v>0</v>
      </c>
      <c r="I28" s="21">
        <f>SUMIFS('Activity List'!$S$10:$S$410,'Activity List'!$C$10:$C$410,"draft",'Activity List'!$J$10:$J$410,A28)</f>
        <v>0</v>
      </c>
      <c r="J28" s="31"/>
      <c r="K28" s="31"/>
      <c r="L28" s="31"/>
      <c r="M28" s="7"/>
    </row>
    <row r="29" spans="1:13" ht="12" customHeight="1" x14ac:dyDescent="0.2">
      <c r="A29" s="7" t="s">
        <v>109</v>
      </c>
      <c r="B29" s="21">
        <f>SUMIF('Activity List'!$J$10:$J$410,$A29,'Activity List'!N$10:N$410)</f>
        <v>0</v>
      </c>
      <c r="C29" s="21">
        <f>SUMIF('Activity List'!$J$10:$J$410,$A29,'Activity List'!O$10:O$410)</f>
        <v>0</v>
      </c>
      <c r="D29" s="21">
        <f>SUMIF('Activity List'!$J$10:$J$410,$A29,'Activity List'!P$10:P$410)</f>
        <v>0</v>
      </c>
      <c r="E29" s="21">
        <f>SUMIF('Activity List'!$J$10:$J$410,$A29,'Activity List'!Q$10:Q$410)</f>
        <v>0</v>
      </c>
      <c r="F29" s="21">
        <f>SUMIF('Activity List'!$J$10:$J$410,$A29,'Activity List'!R$10:R$410)</f>
        <v>0</v>
      </c>
      <c r="H29" s="21">
        <f>SUMIFS('Activity List'!$S$10:$S$410,'Activity List'!$C$10:$C$410,"in construction",'Activity List'!$J$10:$J$410,$A29)+SUMIFS('Activity List'!$S$10:$S$410,'Activity List'!$C$10:$C$410,"completed",'Activity List'!$J$10:$J$410,$A29)+SUMIFS('Activity List'!$S$10:$S$410,'Activity List'!$C$10:$C$410,"agreed with nzta",'Activity List'!$J$10:$J$410,$A29)+SUMIFS('Activity List'!$S$10:$S$410,'Activity List'!$C$10:$C$410,"in planning",'Activity List'!$J$10:$J$410,$A29)</f>
        <v>0</v>
      </c>
      <c r="I29" s="21">
        <f>SUMIFS('Activity List'!$S$10:$S$410,'Activity List'!$C$10:$C$410,"draft",'Activity List'!$J$10:$J$410,A29)</f>
        <v>0</v>
      </c>
      <c r="J29" s="31"/>
      <c r="K29" s="31"/>
      <c r="L29" s="31"/>
      <c r="M29" s="7"/>
    </row>
    <row r="30" spans="1:13" x14ac:dyDescent="0.2">
      <c r="A30" s="7" t="s">
        <v>110</v>
      </c>
      <c r="B30" s="21">
        <f>SUMIF('Activity List'!$J$10:$J$410,$A30,'Activity List'!N$10:N$410)</f>
        <v>0</v>
      </c>
      <c r="C30" s="21">
        <f>SUMIF('Activity List'!$J$10:$J$410,$A30,'Activity List'!O$10:O$410)</f>
        <v>0</v>
      </c>
      <c r="D30" s="21">
        <f>SUMIF('Activity List'!$J$10:$J$410,$A30,'Activity List'!P$10:P$410)</f>
        <v>0</v>
      </c>
      <c r="E30" s="21">
        <f>SUMIF('Activity List'!$J$10:$J$410,$A30,'Activity List'!Q$10:Q$410)</f>
        <v>0</v>
      </c>
      <c r="F30" s="21">
        <f>SUMIF('Activity List'!$J$10:$J$410,$A30,'Activity List'!R$10:R$410)</f>
        <v>0</v>
      </c>
      <c r="H30" s="21">
        <f>SUMIFS('Activity List'!$S$10:$S$410,'Activity List'!$C$10:$C$410,"in construction",'Activity List'!$J$10:$J$410,$A30)+SUMIFS('Activity List'!$S$10:$S$410,'Activity List'!$C$10:$C$410,"completed",'Activity List'!$J$10:$J$410,$A30)+SUMIFS('Activity List'!$S$10:$S$410,'Activity List'!$C$10:$C$410,"agreed with nzta",'Activity List'!$J$10:$J$410,$A30)+SUMIFS('Activity List'!$S$10:$S$410,'Activity List'!$C$10:$C$410,"in planning",'Activity List'!$J$10:$J$410,$A30)</f>
        <v>0</v>
      </c>
      <c r="I30" s="21">
        <f>SUMIFS('Activity List'!$S$10:$S$410,'Activity List'!$C$10:$C$410,"draft",'Activity List'!$J$10:$J$410,A30)</f>
        <v>0</v>
      </c>
      <c r="J30" s="31"/>
      <c r="K30" s="31"/>
      <c r="L30" s="31"/>
      <c r="M30" s="7"/>
    </row>
    <row r="31" spans="1:13" x14ac:dyDescent="0.2">
      <c r="A31" s="7" t="s">
        <v>111</v>
      </c>
      <c r="B31" s="21">
        <f>SUMIF('Activity List'!$J$10:$J$410,$A31,'Activity List'!N$10:N$410)</f>
        <v>0</v>
      </c>
      <c r="C31" s="21">
        <f>SUMIF('Activity List'!$J$10:$J$410,$A31,'Activity List'!O$10:O$410)</f>
        <v>0</v>
      </c>
      <c r="D31" s="21">
        <f>SUMIF('Activity List'!$J$10:$J$410,$A31,'Activity List'!P$10:P$410)</f>
        <v>0</v>
      </c>
      <c r="E31" s="21">
        <f>SUMIF('Activity List'!$J$10:$J$410,$A31,'Activity List'!Q$10:Q$410)</f>
        <v>0</v>
      </c>
      <c r="F31" s="21">
        <f>SUMIF('Activity List'!$J$10:$J$410,$A31,'Activity List'!R$10:R$410)</f>
        <v>0</v>
      </c>
      <c r="H31" s="21">
        <f>SUMIFS('Activity List'!$S$10:$S$410,'Activity List'!$C$10:$C$410,"in construction",'Activity List'!$J$10:$J$410,$A31)+SUMIFS('Activity List'!$S$10:$S$410,'Activity List'!$C$10:$C$410,"completed",'Activity List'!$J$10:$J$410,$A31)+SUMIFS('Activity List'!$S$10:$S$410,'Activity List'!$C$10:$C$410,"agreed with nzta",'Activity List'!$J$10:$J$410,$A31)+SUMIFS('Activity List'!$S$10:$S$410,'Activity List'!$C$10:$C$410,"in planning",'Activity List'!$J$10:$J$410,$A31)</f>
        <v>0</v>
      </c>
      <c r="I31" s="21">
        <f>SUMIFS('Activity List'!$S$10:$S$410,'Activity List'!$C$10:$C$410,"draft",'Activity List'!$J$10:$J$410,A31)</f>
        <v>0</v>
      </c>
      <c r="J31" s="31"/>
      <c r="K31" s="31"/>
      <c r="L31" s="31"/>
      <c r="M31" s="7"/>
    </row>
    <row r="32" spans="1:13" hidden="1" x14ac:dyDescent="0.2">
      <c r="B32" s="21">
        <f>SUMIF('Activity List'!$J$10:$J$410,$A32,'Activity List'!N$10:N$410)</f>
        <v>0</v>
      </c>
      <c r="C32" s="21">
        <f>SUMIF('Activity List'!$J$10:$J$410,$A32,'Activity List'!O$10:O$410)</f>
        <v>0</v>
      </c>
      <c r="D32" s="21">
        <f>SUMIF('Activity List'!$J$10:$J$410,$A32,'Activity List'!P$10:P$410)</f>
        <v>0</v>
      </c>
      <c r="E32" s="21">
        <f>SUMIF('Activity List'!$J$10:$J$410,$A32,'Activity List'!Q$10:Q$410)</f>
        <v>0</v>
      </c>
      <c r="F32" s="21">
        <f>SUMIF('Activity List'!$J$10:$J$410,$A32,'Activity List'!R$10:R$410)</f>
        <v>0</v>
      </c>
      <c r="H32" s="21">
        <f>SUMIFS('Activity List'!$S$10:$S$410,'Activity List'!$C$10:$C$410,"in construction",'Activity List'!$J$10:$J$410,$A32)+SUMIFS('Activity List'!$S$10:$S$410,'Activity List'!$C$10:$C$410,"completed",'Activity List'!$J$10:$J$410,$A32)+SUMIFS('Activity List'!$S$10:$S$410,'Activity List'!$C$10:$C$410,"agreed with nzta",'Activity List'!$J$10:$J$410,$A32)+SUMIFS('Activity List'!$S$10:$S$410,'Activity List'!$C$10:$C$410,"in planning",'Activity List'!$J$10:$J$410,$A32)</f>
        <v>0</v>
      </c>
      <c r="I32" s="21">
        <f>SUMIFS('Activity List'!$S$10:$S$410,'Activity List'!$C$10:$C$410,"draft",'Activity List'!$J$10:$J$410,A32)</f>
        <v>0</v>
      </c>
      <c r="J32" s="31"/>
      <c r="K32" s="31"/>
      <c r="L32" s="31"/>
      <c r="M32" s="7"/>
    </row>
    <row r="33" spans="1:13" hidden="1" x14ac:dyDescent="0.2">
      <c r="B33" s="21">
        <f>SUMIF('Activity List'!$J$10:$J$410,$A33,'Activity List'!N$10:N$410)</f>
        <v>0</v>
      </c>
      <c r="C33" s="21">
        <f>SUMIF('Activity List'!$J$10:$J$410,$A33,'Activity List'!O$10:O$410)</f>
        <v>0</v>
      </c>
      <c r="D33" s="21">
        <f>SUMIF('Activity List'!$J$10:$J$410,$A33,'Activity List'!P$10:P$410)</f>
        <v>0</v>
      </c>
      <c r="E33" s="21">
        <f>SUMIF('Activity List'!$J$10:$J$410,$A33,'Activity List'!Q$10:Q$410)</f>
        <v>0</v>
      </c>
      <c r="F33" s="21">
        <f>SUMIF('Activity List'!$J$10:$J$410,$A33,'Activity List'!R$10:R$410)</f>
        <v>0</v>
      </c>
      <c r="H33" s="21">
        <f>SUMIFS('Activity List'!$S$10:$S$410,'Activity List'!$C$10:$C$410,"in construction",'Activity List'!$J$10:$J$410,$A33)+SUMIFS('Activity List'!$S$10:$S$410,'Activity List'!$C$10:$C$410,"completed",'Activity List'!$J$10:$J$410,$A33)+SUMIFS('Activity List'!$S$10:$S$410,'Activity List'!$C$10:$C$410,"agreed with nzta",'Activity List'!$J$10:$J$410,$A33)+SUMIFS('Activity List'!$S$10:$S$410,'Activity List'!$C$10:$C$410,"in planning",'Activity List'!$J$10:$J$410,$A33)</f>
        <v>0</v>
      </c>
      <c r="I33" s="21">
        <f>SUMIFS('Activity List'!$S$10:$S$410,'Activity List'!$C$10:$C$410,"draft",'Activity List'!$J$10:$J$410,A33)</f>
        <v>0</v>
      </c>
      <c r="J33" s="31"/>
      <c r="K33" s="31"/>
      <c r="L33" s="31"/>
      <c r="M33" s="7"/>
    </row>
    <row r="34" spans="1:13" hidden="1" x14ac:dyDescent="0.2">
      <c r="B34" s="21">
        <f>SUMIF('Activity List'!$J$10:$J$410,$A34,'Activity List'!N$10:N$410)</f>
        <v>0</v>
      </c>
      <c r="C34" s="21">
        <f>SUMIF('Activity List'!$J$10:$J$410,$A34,'Activity List'!O$10:O$410)</f>
        <v>0</v>
      </c>
      <c r="D34" s="21">
        <f>SUMIF('Activity List'!$J$10:$J$410,$A34,'Activity List'!P$10:P$410)</f>
        <v>0</v>
      </c>
      <c r="E34" s="21">
        <f>SUMIF('Activity List'!$J$10:$J$410,$A34,'Activity List'!Q$10:Q$410)</f>
        <v>0</v>
      </c>
      <c r="F34" s="21">
        <f>SUMIF('Activity List'!$J$10:$J$410,$A34,'Activity List'!R$10:R$410)</f>
        <v>0</v>
      </c>
      <c r="H34" s="21">
        <f>SUMIFS('Activity List'!$S$10:$S$410,'Activity List'!$C$10:$C$410,"in construction",'Activity List'!$J$10:$J$410,$A34)+SUMIFS('Activity List'!$S$10:$S$410,'Activity List'!$C$10:$C$410,"completed",'Activity List'!$J$10:$J$410,$A34)+SUMIFS('Activity List'!$S$10:$S$410,'Activity List'!$C$10:$C$410,"agreed with nzta",'Activity List'!$J$10:$J$410,$A34)+SUMIFS('Activity List'!$S$10:$S$410,'Activity List'!$C$10:$C$410,"in planning",'Activity List'!$J$10:$J$410,$A34)</f>
        <v>0</v>
      </c>
      <c r="I34" s="21">
        <f>SUMIFS('Activity List'!$S$10:$S$410,'Activity List'!$C$10:$C$410,"draft",'Activity List'!$J$10:$J$410,A34)</f>
        <v>0</v>
      </c>
      <c r="J34" s="31"/>
      <c r="K34" s="31"/>
      <c r="L34" s="31"/>
      <c r="M34" s="7"/>
    </row>
    <row r="35" spans="1:13" hidden="1" x14ac:dyDescent="0.2">
      <c r="B35" s="21">
        <f>SUMIF('Activity List'!$J$10:$J$410,$A35,'Activity List'!N$10:N$410)</f>
        <v>0</v>
      </c>
      <c r="C35" s="21">
        <f>SUMIF('Activity List'!$J$10:$J$410,$A35,'Activity List'!O$10:O$410)</f>
        <v>0</v>
      </c>
      <c r="D35" s="21">
        <f>SUMIF('Activity List'!$J$10:$J$410,$A35,'Activity List'!P$10:P$410)</f>
        <v>0</v>
      </c>
      <c r="E35" s="21">
        <f>SUMIF('Activity List'!$J$10:$J$410,$A35,'Activity List'!Q$10:Q$410)</f>
        <v>0</v>
      </c>
      <c r="F35" s="21">
        <f>SUMIF('Activity List'!$J$10:$J$410,$A35,'Activity List'!R$10:R$410)</f>
        <v>0</v>
      </c>
      <c r="H35" s="21">
        <f>SUMIFS('Activity List'!$S$10:$S$410,'Activity List'!$C$10:$C$410,"in construction",'Activity List'!$J$10:$J$410,$A35)+SUMIFS('Activity List'!$S$10:$S$410,'Activity List'!$C$10:$C$410,"completed",'Activity List'!$J$10:$J$410,$A35)+SUMIFS('Activity List'!$S$10:$S$410,'Activity List'!$C$10:$C$410,"agreed with nzta",'Activity List'!$J$10:$J$410,$A35)+SUMIFS('Activity List'!$S$10:$S$410,'Activity List'!$C$10:$C$410,"in planning",'Activity List'!$J$10:$J$410,$A35)</f>
        <v>0</v>
      </c>
      <c r="I35" s="21">
        <f>SUMIFS('Activity List'!$S$10:$S$410,'Activity List'!$C$10:$C$410,"draft",'Activity List'!$J$10:$J$410,A35)</f>
        <v>0</v>
      </c>
      <c r="J35" s="31"/>
      <c r="K35" s="31"/>
      <c r="L35" s="31"/>
      <c r="M35" s="7"/>
    </row>
    <row r="36" spans="1:13" ht="12" hidden="1" customHeight="1" x14ac:dyDescent="0.2">
      <c r="B36" s="21">
        <f>SUMIF('Activity List'!$J$10:$J$410,$A36,'Activity List'!N$10:N$410)</f>
        <v>0</v>
      </c>
      <c r="C36" s="21">
        <f>SUMIF('Activity List'!$J$10:$J$410,$A36,'Activity List'!O$10:O$410)</f>
        <v>0</v>
      </c>
      <c r="D36" s="21">
        <f>SUMIF('Activity List'!$J$10:$J$410,$A36,'Activity List'!P$10:P$410)</f>
        <v>0</v>
      </c>
      <c r="E36" s="21">
        <f>SUMIF('Activity List'!$J$10:$J$410,$A36,'Activity List'!Q$10:Q$410)</f>
        <v>0</v>
      </c>
      <c r="F36" s="21">
        <f>SUMIF('Activity List'!$J$10:$J$410,$A36,'Activity List'!R$10:R$410)</f>
        <v>0</v>
      </c>
      <c r="H36" s="21">
        <f>SUMIFS('Activity List'!$S$10:$S$410,'Activity List'!$C$10:$C$410,"in construction",'Activity List'!$J$10:$J$410,$A36)+SUMIFS('Activity List'!$S$10:$S$410,'Activity List'!$C$10:$C$410,"completed",'Activity List'!$J$10:$J$410,$A36)+SUMIFS('Activity List'!$S$10:$S$410,'Activity List'!$C$10:$C$410,"agreed with nzta",'Activity List'!$J$10:$J$410,$A36)+SUMIFS('Activity List'!$S$10:$S$410,'Activity List'!$C$10:$C$410,"in planning",'Activity List'!$J$10:$J$410,$A36)</f>
        <v>0</v>
      </c>
      <c r="I36" s="21">
        <f>SUMIFS('Activity List'!$S$10:$S$410,'Activity List'!$C$10:$C$410,"draft",'Activity List'!$J$10:$J$410,A36)</f>
        <v>0</v>
      </c>
      <c r="J36" s="31"/>
      <c r="K36" s="31"/>
      <c r="L36" s="31"/>
      <c r="M36" s="7"/>
    </row>
    <row r="37" spans="1:13" ht="12" hidden="1" customHeight="1" x14ac:dyDescent="0.2">
      <c r="B37" s="21">
        <f>SUMIF('Activity List'!$J$10:$J$410,$A37,'Activity List'!N$10:N$410)</f>
        <v>0</v>
      </c>
      <c r="C37" s="21">
        <f>SUMIF('Activity List'!$J$10:$J$410,$A37,'Activity List'!O$10:O$410)</f>
        <v>0</v>
      </c>
      <c r="D37" s="21">
        <f>SUMIF('Activity List'!$J$10:$J$410,$A37,'Activity List'!P$10:P$410)</f>
        <v>0</v>
      </c>
      <c r="E37" s="21">
        <f>SUMIF('Activity List'!$J$10:$J$410,$A37,'Activity List'!Q$10:Q$410)</f>
        <v>0</v>
      </c>
      <c r="F37" s="21">
        <f>SUMIF('Activity List'!$J$10:$J$410,$A37,'Activity List'!R$10:R$410)</f>
        <v>0</v>
      </c>
      <c r="H37" s="21">
        <f>SUMIFS('Activity List'!$S$10:$S$410,'Activity List'!$C$10:$C$410,"in construction",'Activity List'!$J$10:$J$410,$A37)+SUMIFS('Activity List'!$S$10:$S$410,'Activity List'!$C$10:$C$410,"completed",'Activity List'!$J$10:$J$410,$A37)+SUMIFS('Activity List'!$S$10:$S$410,'Activity List'!$C$10:$C$410,"agreed with nzta",'Activity List'!$J$10:$J$410,$A37)+SUMIFS('Activity List'!$S$10:$S$410,'Activity List'!$C$10:$C$410,"in planning",'Activity List'!$J$10:$J$410,$A37)</f>
        <v>0</v>
      </c>
      <c r="I37" s="21">
        <f>SUMIFS('Activity List'!$S$10:$S$410,'Activity List'!$C$10:$C$410,"draft",'Activity List'!$J$10:$J$410,A37)</f>
        <v>0</v>
      </c>
      <c r="J37" s="31"/>
      <c r="K37" s="31"/>
      <c r="L37" s="31"/>
      <c r="M37" s="7"/>
    </row>
    <row r="38" spans="1:13" x14ac:dyDescent="0.2">
      <c r="A38" s="7" t="s">
        <v>42</v>
      </c>
      <c r="B38" s="28">
        <f>SUM(B18:B37)</f>
        <v>0</v>
      </c>
      <c r="C38" s="28">
        <f t="shared" ref="C38:F38" si="1">SUM(C18:C37)</f>
        <v>0</v>
      </c>
      <c r="D38" s="28">
        <f t="shared" si="1"/>
        <v>0</v>
      </c>
      <c r="E38" s="28">
        <f t="shared" si="1"/>
        <v>0</v>
      </c>
      <c r="F38" s="28">
        <f t="shared" si="1"/>
        <v>0</v>
      </c>
      <c r="H38" s="28">
        <f>SUM(H18:H37)</f>
        <v>0</v>
      </c>
      <c r="I38" s="28">
        <f t="shared" ref="I38" si="2">SUM(I18:I37)</f>
        <v>0</v>
      </c>
      <c r="J38" s="28">
        <f>SUM(J18:J36)</f>
        <v>0</v>
      </c>
      <c r="K38" s="28">
        <f t="shared" ref="K38" si="3">SUM(K18:K36)</f>
        <v>0</v>
      </c>
      <c r="L38" s="28">
        <f>SUM(L18:L36)</f>
        <v>0</v>
      </c>
      <c r="M38" s="7"/>
    </row>
    <row r="39" spans="1:13" x14ac:dyDescent="0.2">
      <c r="A39" s="8"/>
    </row>
    <row r="40" spans="1:13" x14ac:dyDescent="0.2">
      <c r="A40" s="7" t="s">
        <v>112</v>
      </c>
      <c r="B40" s="103" t="s">
        <v>43</v>
      </c>
      <c r="C40" s="103"/>
      <c r="D40" s="103"/>
      <c r="E40" s="103"/>
      <c r="F40" s="103"/>
      <c r="H40" s="103" t="s">
        <v>36</v>
      </c>
      <c r="I40" s="103"/>
      <c r="J40" s="103"/>
      <c r="K40" s="103"/>
      <c r="L40" s="103"/>
    </row>
    <row r="41" spans="1:13" x14ac:dyDescent="0.2">
      <c r="B41" s="32" t="s">
        <v>11</v>
      </c>
      <c r="C41" s="32" t="s">
        <v>12</v>
      </c>
      <c r="D41" s="32" t="s">
        <v>45</v>
      </c>
      <c r="E41" s="32" t="s">
        <v>46</v>
      </c>
      <c r="F41" s="35" t="s">
        <v>52</v>
      </c>
      <c r="G41" s="20"/>
      <c r="H41" s="32" t="s">
        <v>11</v>
      </c>
      <c r="I41" s="32" t="s">
        <v>12</v>
      </c>
      <c r="J41" s="32" t="s">
        <v>45</v>
      </c>
      <c r="K41" s="32" t="s">
        <v>46</v>
      </c>
      <c r="L41" s="35" t="s">
        <v>52</v>
      </c>
    </row>
    <row r="42" spans="1:13" x14ac:dyDescent="0.2">
      <c r="A42" s="7" t="s">
        <v>63</v>
      </c>
      <c r="B42" s="21">
        <f>SUMIF('Activity List'!$L$10:$L$410,$A42,'Activity List'!N$10:N$410)</f>
        <v>0</v>
      </c>
      <c r="C42" s="21">
        <f>SUMIF('Activity List'!$L$10:$L$410,$A42,'Activity List'!O$10:O$410)</f>
        <v>0</v>
      </c>
      <c r="D42" s="21">
        <f>SUMIF('Activity List'!$L$10:$L$410,$A42,'Activity List'!P$10:P$410)</f>
        <v>0</v>
      </c>
      <c r="E42" s="21">
        <f>SUMIF('Activity List'!$L$10:$L$410,$A42,'Activity List'!Q$10:Q$410)</f>
        <v>0</v>
      </c>
      <c r="F42" s="21">
        <f>SUMIF('Activity List'!$L$10:$L$410,$A42,'Activity List'!R$10:R$410)</f>
        <v>0</v>
      </c>
      <c r="H42" s="21">
        <f>SUMIFS('Activity List'!N$10:N$410,'Activity List'!$C$10:$C$410,"in construction",'Activity List'!$L$10:$L$410,$A42)+SUMIFS('Activity List'!N$10:N$410,'Activity List'!$C$10:$C$410,"completed",'Activity List'!$L$10:$L$410,$A42)+SUMIFS('Activity List'!N$10:N$410,'Activity List'!$C$10:$C$410,"agreed with nzta",'Activity List'!$L$10:$L$410,$A42)+SUMIFS('Activity List'!N$10:N$410,'Activity List'!$C$10:$C$410,"in planning",'Activity List'!$L$10:$L$410,$A42)</f>
        <v>0</v>
      </c>
      <c r="I42" s="21">
        <f>SUMIFS('Activity List'!O$10:O$410,'Activity List'!$C$10:$C$410,"in construction",'Activity List'!$L$10:$L$410,$A42)+SUMIFS('Activity List'!O$10:O$410,'Activity List'!$C$10:$C$410,"completed",'Activity List'!$L$10:$L$410,$A42)+SUMIFS('Activity List'!O$10:O$410,'Activity List'!$C$10:$C$410,"agreed with nzta",'Activity List'!$L$10:$L$410,$A42)+SUMIFS('Activity List'!O$10:O$410,'Activity List'!$C$10:$C$410,"in planning",'Activity List'!$L$10:$L$410,$A42)</f>
        <v>0</v>
      </c>
      <c r="J42" s="21">
        <f>SUMIFS('Activity List'!P$10:P$410,'Activity List'!$C$10:$C$410,"in construction",'Activity List'!$L$10:$L$410,$A42)+SUMIFS('Activity List'!P$10:P$410,'Activity List'!$C$10:$C$410,"completed",'Activity List'!$L$10:$L$410,$A42)+SUMIFS('Activity List'!P$10:P$410,'Activity List'!$C$10:$C$410,"agreed with nzta",'Activity List'!$L$10:$L$410,$A42)+SUMIFS('Activity List'!P$10:P$410,'Activity List'!$C$10:$C$410,"in planning",'Activity List'!$L$10:$L$410,$A42)</f>
        <v>0</v>
      </c>
      <c r="K42" s="21">
        <f>SUMIFS('Activity List'!Q$10:Q$410,'Activity List'!$C$10:$C$410,"in construction",'Activity List'!$L$10:$L$410,$A42)+SUMIFS('Activity List'!Q$10:Q$410,'Activity List'!$C$10:$C$410,"completed",'Activity List'!$L$10:$L$410,$A42)+SUMIFS('Activity List'!Q$10:Q$410,'Activity List'!$C$10:$C$410,"agreed with nzta",'Activity List'!$L$10:$L$410,$A42)+SUMIFS('Activity List'!Q$10:Q$410,'Activity List'!$C$10:$C$410,"in planning",'Activity List'!$L$10:$L$410,$A42)</f>
        <v>0</v>
      </c>
      <c r="L42" s="21">
        <f>SUMIFS('Activity List'!R$10:R$410,'Activity List'!$C$10:$C$410,"in construction",'Activity List'!$L$10:$L$410,$A42)+SUMIFS('Activity List'!R$10:R$410,'Activity List'!$C$10:$C$410,"completed",'Activity List'!$L$10:$L$410,$A42)+SUMIFS('Activity List'!R$10:R$410,'Activity List'!$C$10:$C$410,"agreed with nzta",'Activity List'!$L$10:$L$410,$A42)+SUMIFS('Activity List'!R$10:R$410,'Activity List'!$C$10:$C$410,"in planning",'Activity List'!$L$10:$L$410,$A42)</f>
        <v>0</v>
      </c>
    </row>
    <row r="43" spans="1:13" x14ac:dyDescent="0.2">
      <c r="A43" s="7" t="s">
        <v>54</v>
      </c>
      <c r="B43" s="21">
        <f>SUMIF('Activity List'!$L$10:$L$410,$A43,'Activity List'!N$10:N$410)</f>
        <v>0</v>
      </c>
      <c r="C43" s="21">
        <f>SUMIF('Activity List'!$L$10:$L$410,$A43,'Activity List'!O$10:O$410)</f>
        <v>0</v>
      </c>
      <c r="D43" s="21">
        <f>SUMIF('Activity List'!$L$10:$L$410,$A43,'Activity List'!P$10:P$410)</f>
        <v>0</v>
      </c>
      <c r="E43" s="21">
        <f>SUMIF('Activity List'!$L$10:$L$410,$A43,'Activity List'!Q$10:Q$410)</f>
        <v>0</v>
      </c>
      <c r="F43" s="21">
        <f>SUMIF('Activity List'!$L$10:$L$410,$A43,'Activity List'!R$10:R$410)</f>
        <v>0</v>
      </c>
      <c r="H43" s="21">
        <f>SUMIFS('Activity List'!N$10:N$410,'Activity List'!$C$10:$C$410,"in construction",'Activity List'!$L$10:$L$410,$A43)+SUMIFS('Activity List'!N$10:N$410,'Activity List'!$C$10:$C$410,"completed",'Activity List'!$L$10:$L$410,$A43)+SUMIFS('Activity List'!N$10:N$410,'Activity List'!$C$10:$C$410,"agreed with nzta",'Activity List'!$L$10:$L$410,$A43)+SUMIFS('Activity List'!N$10:N$410,'Activity List'!$C$10:$C$410,"in planning",'Activity List'!$L$10:$L$410,$A43)</f>
        <v>0</v>
      </c>
      <c r="I43" s="21">
        <f>SUMIFS('Activity List'!O$10:O$410,'Activity List'!$C$10:$C$410,"in construction",'Activity List'!$L$10:$L$410,$A43)+SUMIFS('Activity List'!O$10:O$410,'Activity List'!$C$10:$C$410,"completed",'Activity List'!$L$10:$L$410,$A43)+SUMIFS('Activity List'!O$10:O$410,'Activity List'!$C$10:$C$410,"agreed with nzta",'Activity List'!$L$10:$L$410,$A43)+SUMIFS('Activity List'!O$10:O$410,'Activity List'!$C$10:$C$410,"in planning",'Activity List'!$L$10:$L$410,$A43)</f>
        <v>0</v>
      </c>
      <c r="J43" s="21">
        <f>SUMIFS('Activity List'!P$10:P$410,'Activity List'!$C$10:$C$410,"in construction",'Activity List'!$L$10:$L$410,$A43)+SUMIFS('Activity List'!P$10:P$410,'Activity List'!$C$10:$C$410,"completed",'Activity List'!$L$10:$L$410,$A43)+SUMIFS('Activity List'!P$10:P$410,'Activity List'!$C$10:$C$410,"agreed with nzta",'Activity List'!$L$10:$L$410,$A43)+SUMIFS('Activity List'!P$10:P$410,'Activity List'!$C$10:$C$410,"in planning",'Activity List'!$L$10:$L$410,$A43)</f>
        <v>0</v>
      </c>
      <c r="K43" s="21">
        <f>SUMIFS('Activity List'!Q$10:Q$410,'Activity List'!$C$10:$C$410,"in construction",'Activity List'!$L$10:$L$410,$A43)+SUMIFS('Activity List'!Q$10:Q$410,'Activity List'!$C$10:$C$410,"completed",'Activity List'!$L$10:$L$410,$A43)+SUMIFS('Activity List'!Q$10:Q$410,'Activity List'!$C$10:$C$410,"agreed with nzta",'Activity List'!$L$10:$L$410,$A43)+SUMIFS('Activity List'!Q$10:Q$410,'Activity List'!$C$10:$C$410,"in planning",'Activity List'!$L$10:$L$410,$A43)</f>
        <v>0</v>
      </c>
      <c r="L43" s="21">
        <f>SUMIFS('Activity List'!R$10:R$410,'Activity List'!$C$10:$C$410,"in construction",'Activity List'!$L$10:$L$410,$A43)+SUMIFS('Activity List'!R$10:R$410,'Activity List'!$C$10:$C$410,"completed",'Activity List'!$L$10:$L$410,$A43)+SUMIFS('Activity List'!R$10:R$410,'Activity List'!$C$10:$C$410,"agreed with nzta",'Activity List'!$L$10:$L$410,$A43)+SUMIFS('Activity List'!R$10:R$410,'Activity List'!$C$10:$C$410,"in planning",'Activity List'!$L$10:$L$410,$A43)</f>
        <v>0</v>
      </c>
    </row>
    <row r="44" spans="1:13" x14ac:dyDescent="0.2">
      <c r="A44" s="7" t="s">
        <v>55</v>
      </c>
      <c r="B44" s="21">
        <f>SUMIF('Activity List'!$L$10:$L$410,$A44,'Activity List'!N$10:N$410)</f>
        <v>0</v>
      </c>
      <c r="C44" s="21">
        <f>SUMIF('Activity List'!$L$10:$L$410,$A44,'Activity List'!O$10:O$410)</f>
        <v>0</v>
      </c>
      <c r="D44" s="21">
        <f>SUMIF('Activity List'!$L$10:$L$410,$A44,'Activity List'!P$10:P$410)</f>
        <v>0</v>
      </c>
      <c r="E44" s="21">
        <f>SUMIF('Activity List'!$L$10:$L$410,$A44,'Activity List'!Q$10:Q$410)</f>
        <v>0</v>
      </c>
      <c r="F44" s="21">
        <f>SUMIF('Activity List'!$L$10:$L$410,$A44,'Activity List'!R$10:R$410)</f>
        <v>0</v>
      </c>
      <c r="H44" s="21">
        <f>SUMIFS('Activity List'!N$10:N$410,'Activity List'!$C$10:$C$410,"in construction",'Activity List'!$L$10:$L$410,$A44)+SUMIFS('Activity List'!N$10:N$410,'Activity List'!$C$10:$C$410,"completed",'Activity List'!$L$10:$L$410,$A44)+SUMIFS('Activity List'!N$10:N$410,'Activity List'!$C$10:$C$410,"agreed with nzta",'Activity List'!$L$10:$L$410,$A44)+SUMIFS('Activity List'!N$10:N$410,'Activity List'!$C$10:$C$410,"in planning",'Activity List'!$L$10:$L$410,$A44)</f>
        <v>0</v>
      </c>
      <c r="I44" s="21">
        <f>SUMIFS('Activity List'!O$10:O$410,'Activity List'!$C$10:$C$410,"in construction",'Activity List'!$L$10:$L$410,$A44)+SUMIFS('Activity List'!O$10:O$410,'Activity List'!$C$10:$C$410,"completed",'Activity List'!$L$10:$L$410,$A44)+SUMIFS('Activity List'!O$10:O$410,'Activity List'!$C$10:$C$410,"agreed with nzta",'Activity List'!$L$10:$L$410,$A44)+SUMIFS('Activity List'!O$10:O$410,'Activity List'!$C$10:$C$410,"in planning",'Activity List'!$L$10:$L$410,$A44)</f>
        <v>0</v>
      </c>
      <c r="J44" s="21">
        <f>SUMIFS('Activity List'!P$10:P$410,'Activity List'!$C$10:$C$410,"in construction",'Activity List'!$L$10:$L$410,$A44)+SUMIFS('Activity List'!P$10:P$410,'Activity List'!$C$10:$C$410,"completed",'Activity List'!$L$10:$L$410,$A44)+SUMIFS('Activity List'!P$10:P$410,'Activity List'!$C$10:$C$410,"agreed with nzta",'Activity List'!$L$10:$L$410,$A44)+SUMIFS('Activity List'!P$10:P$410,'Activity List'!$C$10:$C$410,"in planning",'Activity List'!$L$10:$L$410,$A44)</f>
        <v>0</v>
      </c>
      <c r="K44" s="21">
        <f>SUMIFS('Activity List'!Q$10:Q$410,'Activity List'!$C$10:$C$410,"in construction",'Activity List'!$L$10:$L$410,$A44)+SUMIFS('Activity List'!Q$10:Q$410,'Activity List'!$C$10:$C$410,"completed",'Activity List'!$L$10:$L$410,$A44)+SUMIFS('Activity List'!Q$10:Q$410,'Activity List'!$C$10:$C$410,"agreed with nzta",'Activity List'!$L$10:$L$410,$A44)+SUMIFS('Activity List'!Q$10:Q$410,'Activity List'!$C$10:$C$410,"in planning",'Activity List'!$L$10:$L$410,$A44)</f>
        <v>0</v>
      </c>
      <c r="L44" s="21">
        <f>SUMIFS('Activity List'!R$10:R$410,'Activity List'!$C$10:$C$410,"in construction",'Activity List'!$L$10:$L$410,$A44)+SUMIFS('Activity List'!R$10:R$410,'Activity List'!$C$10:$C$410,"completed",'Activity List'!$L$10:$L$410,$A44)+SUMIFS('Activity List'!R$10:R$410,'Activity List'!$C$10:$C$410,"agreed with nzta",'Activity List'!$L$10:$L$410,$A44)+SUMIFS('Activity List'!R$10:R$410,'Activity List'!$C$10:$C$410,"in planning",'Activity List'!$L$10:$L$410,$A44)</f>
        <v>0</v>
      </c>
    </row>
    <row r="45" spans="1:13" x14ac:dyDescent="0.2">
      <c r="A45" s="7" t="s">
        <v>56</v>
      </c>
      <c r="B45" s="21">
        <f>SUMIF('Activity List'!$L$10:$L$410,$A45,'Activity List'!N$10:N$410)</f>
        <v>0</v>
      </c>
      <c r="C45" s="21">
        <f>SUMIF('Activity List'!$L$10:$L$410,$A45,'Activity List'!O$10:O$410)</f>
        <v>0</v>
      </c>
      <c r="D45" s="21">
        <f>SUMIF('Activity List'!$L$10:$L$410,$A45,'Activity List'!P$10:P$410)</f>
        <v>0</v>
      </c>
      <c r="E45" s="21">
        <f>SUMIF('Activity List'!$L$10:$L$410,$A45,'Activity List'!Q$10:Q$410)</f>
        <v>0</v>
      </c>
      <c r="F45" s="21">
        <f>SUMIF('Activity List'!$L$10:$L$410,$A45,'Activity List'!R$10:R$410)</f>
        <v>0</v>
      </c>
      <c r="H45" s="21">
        <f>SUMIFS('Activity List'!N$10:N$410,'Activity List'!$C$10:$C$410,"in construction",'Activity List'!$L$10:$L$410,$A45)+SUMIFS('Activity List'!N$10:N$410,'Activity List'!$C$10:$C$410,"completed",'Activity List'!$L$10:$L$410,$A45)+SUMIFS('Activity List'!N$10:N$410,'Activity List'!$C$10:$C$410,"agreed with nzta",'Activity List'!$L$10:$L$410,$A45)+SUMIFS('Activity List'!N$10:N$410,'Activity List'!$C$10:$C$410,"in planning",'Activity List'!$L$10:$L$410,$A45)</f>
        <v>0</v>
      </c>
      <c r="I45" s="21">
        <f>SUMIFS('Activity List'!O$10:O$410,'Activity List'!$C$10:$C$410,"in construction",'Activity List'!$L$10:$L$410,$A45)+SUMIFS('Activity List'!O$10:O$410,'Activity List'!$C$10:$C$410,"completed",'Activity List'!$L$10:$L$410,$A45)+SUMIFS('Activity List'!O$10:O$410,'Activity List'!$C$10:$C$410,"agreed with nzta",'Activity List'!$L$10:$L$410,$A45)+SUMIFS('Activity List'!O$10:O$410,'Activity List'!$C$10:$C$410,"in planning",'Activity List'!$L$10:$L$410,$A45)</f>
        <v>0</v>
      </c>
      <c r="J45" s="21">
        <f>SUMIFS('Activity List'!P$10:P$410,'Activity List'!$C$10:$C$410,"in construction",'Activity List'!$L$10:$L$410,$A45)+SUMIFS('Activity List'!P$10:P$410,'Activity List'!$C$10:$C$410,"completed",'Activity List'!$L$10:$L$410,$A45)+SUMIFS('Activity List'!P$10:P$410,'Activity List'!$C$10:$C$410,"agreed with nzta",'Activity List'!$L$10:$L$410,$A45)+SUMIFS('Activity List'!P$10:P$410,'Activity List'!$C$10:$C$410,"in planning",'Activity List'!$L$10:$L$410,$A45)</f>
        <v>0</v>
      </c>
      <c r="K45" s="21">
        <f>SUMIFS('Activity List'!Q$10:Q$410,'Activity List'!$C$10:$C$410,"in construction",'Activity List'!$L$10:$L$410,$A45)+SUMIFS('Activity List'!Q$10:Q$410,'Activity List'!$C$10:$C$410,"completed",'Activity List'!$L$10:$L$410,$A45)+SUMIFS('Activity List'!Q$10:Q$410,'Activity List'!$C$10:$C$410,"agreed with nzta",'Activity List'!$L$10:$L$410,$A45)+SUMIFS('Activity List'!Q$10:Q$410,'Activity List'!$C$10:$C$410,"in planning",'Activity List'!$L$10:$L$410,$A45)</f>
        <v>0</v>
      </c>
      <c r="L45" s="21">
        <f>SUMIFS('Activity List'!R$10:R$410,'Activity List'!$C$10:$C$410,"in construction",'Activity List'!$L$10:$L$410,$A45)+SUMIFS('Activity List'!R$10:R$410,'Activity List'!$C$10:$C$410,"completed",'Activity List'!$L$10:$L$410,$A45)+SUMIFS('Activity List'!R$10:R$410,'Activity List'!$C$10:$C$410,"agreed with nzta",'Activity List'!$L$10:$L$410,$A45)+SUMIFS('Activity List'!R$10:R$410,'Activity List'!$C$10:$C$410,"in planning",'Activity List'!$L$10:$L$410,$A45)</f>
        <v>0</v>
      </c>
    </row>
    <row r="46" spans="1:13" x14ac:dyDescent="0.2">
      <c r="A46" s="7" t="s">
        <v>57</v>
      </c>
      <c r="B46" s="21">
        <f>SUMIF('Activity List'!$L$10:$L$410,$A46,'Activity List'!N$10:N$410)</f>
        <v>0</v>
      </c>
      <c r="C46" s="21">
        <f>SUMIF('Activity List'!$L$10:$L$410,$A46,'Activity List'!O$10:O$410)</f>
        <v>0</v>
      </c>
      <c r="D46" s="21">
        <f>SUMIF('Activity List'!$L$10:$L$410,$A46,'Activity List'!P$10:P$410)</f>
        <v>0</v>
      </c>
      <c r="E46" s="21">
        <f>SUMIF('Activity List'!$L$10:$L$410,$A46,'Activity List'!Q$10:Q$410)</f>
        <v>0</v>
      </c>
      <c r="F46" s="21">
        <f>SUMIF('Activity List'!$L$10:$L$410,$A46,'Activity List'!R$10:R$410)</f>
        <v>0</v>
      </c>
      <c r="G46" s="30"/>
      <c r="H46" s="21">
        <f>SUMIFS('Activity List'!N$10:N$410,'Activity List'!$C$10:$C$410,"in construction",'Activity List'!$L$10:$L$410,$A46)+SUMIFS('Activity List'!N$10:N$410,'Activity List'!$C$10:$C$410,"completed",'Activity List'!$L$10:$L$410,$A46)+SUMIFS('Activity List'!N$10:N$410,'Activity List'!$C$10:$C$410,"agreed with nzta",'Activity List'!$L$10:$L$410,$A46)+SUMIFS('Activity List'!N$10:N$410,'Activity List'!$C$10:$C$410,"in planning",'Activity List'!$L$10:$L$410,$A46)</f>
        <v>0</v>
      </c>
      <c r="I46" s="21">
        <f>SUMIFS('Activity List'!O$10:O$410,'Activity List'!$C$10:$C$410,"in construction",'Activity List'!$L$10:$L$410,$A46)+SUMIFS('Activity List'!O$10:O$410,'Activity List'!$C$10:$C$410,"completed",'Activity List'!$L$10:$L$410,$A46)+SUMIFS('Activity List'!O$10:O$410,'Activity List'!$C$10:$C$410,"agreed with nzta",'Activity List'!$L$10:$L$410,$A46)+SUMIFS('Activity List'!O$10:O$410,'Activity List'!$C$10:$C$410,"in planning",'Activity List'!$L$10:$L$410,$A46)</f>
        <v>0</v>
      </c>
      <c r="J46" s="21">
        <f>SUMIFS('Activity List'!P$10:P$410,'Activity List'!$C$10:$C$410,"in construction",'Activity List'!$L$10:$L$410,$A46)+SUMIFS('Activity List'!P$10:P$410,'Activity List'!$C$10:$C$410,"completed",'Activity List'!$L$10:$L$410,$A46)+SUMIFS('Activity List'!P$10:P$410,'Activity List'!$C$10:$C$410,"agreed with nzta",'Activity List'!$L$10:$L$410,$A46)+SUMIFS('Activity List'!P$10:P$410,'Activity List'!$C$10:$C$410,"in planning",'Activity List'!$L$10:$L$410,$A46)</f>
        <v>0</v>
      </c>
      <c r="K46" s="21">
        <f>SUMIFS('Activity List'!Q$10:Q$410,'Activity List'!$C$10:$C$410,"in construction",'Activity List'!$L$10:$L$410,$A46)+SUMIFS('Activity List'!Q$10:Q$410,'Activity List'!$C$10:$C$410,"completed",'Activity List'!$L$10:$L$410,$A46)+SUMIFS('Activity List'!Q$10:Q$410,'Activity List'!$C$10:$C$410,"agreed with nzta",'Activity List'!$L$10:$L$410,$A46)+SUMIFS('Activity List'!Q$10:Q$410,'Activity List'!$C$10:$C$410,"in planning",'Activity List'!$L$10:$L$410,$A46)</f>
        <v>0</v>
      </c>
      <c r="L46" s="21">
        <f>SUMIFS('Activity List'!R$10:R$410,'Activity List'!$C$10:$C$410,"in construction",'Activity List'!$L$10:$L$410,$A46)+SUMIFS('Activity List'!R$10:R$410,'Activity List'!$C$10:$C$410,"completed",'Activity List'!$L$10:$L$410,$A46)+SUMIFS('Activity List'!R$10:R$410,'Activity List'!$C$10:$C$410,"agreed with nzta",'Activity List'!$L$10:$L$410,$A46)+SUMIFS('Activity List'!R$10:R$410,'Activity List'!$C$10:$C$410,"in planning",'Activity List'!$L$10:$L$410,$A46)</f>
        <v>0</v>
      </c>
    </row>
    <row r="47" spans="1:13" x14ac:dyDescent="0.2">
      <c r="A47" s="7" t="s">
        <v>58</v>
      </c>
      <c r="B47" s="21">
        <f>SUMIF('Activity List'!$L$10:$L$410,$A47,'Activity List'!N$10:N$410)</f>
        <v>0</v>
      </c>
      <c r="C47" s="21">
        <f>SUMIF('Activity List'!$L$10:$L$410,$A47,'Activity List'!O$10:O$410)</f>
        <v>0</v>
      </c>
      <c r="D47" s="21">
        <f>SUMIF('Activity List'!$L$10:$L$410,$A47,'Activity List'!P$10:P$410)</f>
        <v>0</v>
      </c>
      <c r="E47" s="21">
        <f>SUMIF('Activity List'!$L$10:$L$410,$A47,'Activity List'!Q$10:Q$410)</f>
        <v>0</v>
      </c>
      <c r="F47" s="21">
        <f>SUMIF('Activity List'!$L$10:$L$410,$A47,'Activity List'!R$10:R$410)</f>
        <v>0</v>
      </c>
      <c r="H47" s="21">
        <f>SUMIFS('Activity List'!N$10:N$410,'Activity List'!$C$10:$C$410,"in construction",'Activity List'!$L$10:$L$410,$A47)+SUMIFS('Activity List'!N$10:N$410,'Activity List'!$C$10:$C$410,"completed",'Activity List'!$L$10:$L$410,$A47)+SUMIFS('Activity List'!N$10:N$410,'Activity List'!$C$10:$C$410,"agreed with nzta",'Activity List'!$L$10:$L$410,$A47)+SUMIFS('Activity List'!N$10:N$410,'Activity List'!$C$10:$C$410,"in planning",'Activity List'!$L$10:$L$410,$A47)</f>
        <v>0</v>
      </c>
      <c r="I47" s="21">
        <f>SUMIFS('Activity List'!O$10:O$410,'Activity List'!$C$10:$C$410,"in construction",'Activity List'!$L$10:$L$410,$A47)+SUMIFS('Activity List'!O$10:O$410,'Activity List'!$C$10:$C$410,"completed",'Activity List'!$L$10:$L$410,$A47)+SUMIFS('Activity List'!O$10:O$410,'Activity List'!$C$10:$C$410,"agreed with nzta",'Activity List'!$L$10:$L$410,$A47)+SUMIFS('Activity List'!O$10:O$410,'Activity List'!$C$10:$C$410,"in planning",'Activity List'!$L$10:$L$410,$A47)</f>
        <v>0</v>
      </c>
      <c r="J47" s="21">
        <f>SUMIFS('Activity List'!P$10:P$410,'Activity List'!$C$10:$C$410,"in construction",'Activity List'!$L$10:$L$410,$A47)+SUMIFS('Activity List'!P$10:P$410,'Activity List'!$C$10:$C$410,"completed",'Activity List'!$L$10:$L$410,$A47)+SUMIFS('Activity List'!P$10:P$410,'Activity List'!$C$10:$C$410,"agreed with nzta",'Activity List'!$L$10:$L$410,$A47)+SUMIFS('Activity List'!P$10:P$410,'Activity List'!$C$10:$C$410,"in planning",'Activity List'!$L$10:$L$410,$A47)</f>
        <v>0</v>
      </c>
      <c r="K47" s="21">
        <f>SUMIFS('Activity List'!Q$10:Q$410,'Activity List'!$C$10:$C$410,"in construction",'Activity List'!$L$10:$L$410,$A47)+SUMIFS('Activity List'!Q$10:Q$410,'Activity List'!$C$10:$C$410,"completed",'Activity List'!$L$10:$L$410,$A47)+SUMIFS('Activity List'!Q$10:Q$410,'Activity List'!$C$10:$C$410,"agreed with nzta",'Activity List'!$L$10:$L$410,$A47)+SUMIFS('Activity List'!Q$10:Q$410,'Activity List'!$C$10:$C$410,"in planning",'Activity List'!$L$10:$L$410,$A47)</f>
        <v>0</v>
      </c>
      <c r="L47" s="21">
        <f>SUMIFS('Activity List'!R$10:R$410,'Activity List'!$C$10:$C$410,"in construction",'Activity List'!$L$10:$L$410,$A47)+SUMIFS('Activity List'!R$10:R$410,'Activity List'!$C$10:$C$410,"completed",'Activity List'!$L$10:$L$410,$A47)+SUMIFS('Activity List'!R$10:R$410,'Activity List'!$C$10:$C$410,"agreed with nzta",'Activity List'!$L$10:$L$410,$A47)+SUMIFS('Activity List'!R$10:R$410,'Activity List'!$C$10:$C$410,"in planning",'Activity List'!$L$10:$L$410,$A47)</f>
        <v>0</v>
      </c>
    </row>
    <row r="48" spans="1:13" x14ac:dyDescent="0.2">
      <c r="A48" s="7" t="s">
        <v>59</v>
      </c>
      <c r="B48" s="21">
        <f>SUMIF('Activity List'!$L$10:$L$410,$A48,'Activity List'!N$10:N$410)</f>
        <v>0</v>
      </c>
      <c r="C48" s="21">
        <f>SUMIF('Activity List'!$L$10:$L$410,$A48,'Activity List'!O$10:O$410)</f>
        <v>0</v>
      </c>
      <c r="D48" s="21">
        <f>SUMIF('Activity List'!$L$10:$L$410,$A48,'Activity List'!P$10:P$410)</f>
        <v>0</v>
      </c>
      <c r="E48" s="21">
        <f>SUMIF('Activity List'!$L$10:$L$410,$A48,'Activity List'!Q$10:Q$410)</f>
        <v>0</v>
      </c>
      <c r="F48" s="21">
        <f>SUMIF('Activity List'!$L$10:$L$410,$A48,'Activity List'!R$10:R$410)</f>
        <v>0</v>
      </c>
      <c r="H48" s="21">
        <f>SUMIFS('Activity List'!N$10:N$410,'Activity List'!$C$10:$C$410,"in construction",'Activity List'!$L$10:$L$410,$A48)+SUMIFS('Activity List'!N$10:N$410,'Activity List'!$C$10:$C$410,"completed",'Activity List'!$L$10:$L$410,$A48)+SUMIFS('Activity List'!N$10:N$410,'Activity List'!$C$10:$C$410,"agreed with nzta",'Activity List'!$L$10:$L$410,$A48)+SUMIFS('Activity List'!N$10:N$410,'Activity List'!$C$10:$C$410,"in planning",'Activity List'!$L$10:$L$410,$A48)</f>
        <v>0</v>
      </c>
      <c r="I48" s="21">
        <f>SUMIFS('Activity List'!O$10:O$410,'Activity List'!$C$10:$C$410,"in construction",'Activity List'!$L$10:$L$410,$A48)+SUMIFS('Activity List'!O$10:O$410,'Activity List'!$C$10:$C$410,"completed",'Activity List'!$L$10:$L$410,$A48)+SUMIFS('Activity List'!O$10:O$410,'Activity List'!$C$10:$C$410,"agreed with nzta",'Activity List'!$L$10:$L$410,$A48)+SUMIFS('Activity List'!O$10:O$410,'Activity List'!$C$10:$C$410,"in planning",'Activity List'!$L$10:$L$410,$A48)</f>
        <v>0</v>
      </c>
      <c r="J48" s="21">
        <f>SUMIFS('Activity List'!P$10:P$410,'Activity List'!$C$10:$C$410,"in construction",'Activity List'!$L$10:$L$410,$A48)+SUMIFS('Activity List'!P$10:P$410,'Activity List'!$C$10:$C$410,"completed",'Activity List'!$L$10:$L$410,$A48)+SUMIFS('Activity List'!P$10:P$410,'Activity List'!$C$10:$C$410,"agreed with nzta",'Activity List'!$L$10:$L$410,$A48)+SUMIFS('Activity List'!P$10:P$410,'Activity List'!$C$10:$C$410,"in planning",'Activity List'!$L$10:$L$410,$A48)</f>
        <v>0</v>
      </c>
      <c r="K48" s="21">
        <f>SUMIFS('Activity List'!Q$10:Q$410,'Activity List'!$C$10:$C$410,"in construction",'Activity List'!$L$10:$L$410,$A48)+SUMIFS('Activity List'!Q$10:Q$410,'Activity List'!$C$10:$C$410,"completed",'Activity List'!$L$10:$L$410,$A48)+SUMIFS('Activity List'!Q$10:Q$410,'Activity List'!$C$10:$C$410,"agreed with nzta",'Activity List'!$L$10:$L$410,$A48)+SUMIFS('Activity List'!Q$10:Q$410,'Activity List'!$C$10:$C$410,"in planning",'Activity List'!$L$10:$L$410,$A48)</f>
        <v>0</v>
      </c>
      <c r="L48" s="21">
        <f>SUMIFS('Activity List'!R$10:R$410,'Activity List'!$C$10:$C$410,"in construction",'Activity List'!$L$10:$L$410,$A48)+SUMIFS('Activity List'!R$10:R$410,'Activity List'!$C$10:$C$410,"completed",'Activity List'!$L$10:$L$410,$A48)+SUMIFS('Activity List'!R$10:R$410,'Activity List'!$C$10:$C$410,"agreed with nzta",'Activity List'!$L$10:$L$410,$A48)+SUMIFS('Activity List'!R$10:R$410,'Activity List'!$C$10:$C$410,"in planning",'Activity List'!$L$10:$L$410,$A48)</f>
        <v>0</v>
      </c>
    </row>
    <row r="49" spans="1:12" x14ac:dyDescent="0.2">
      <c r="A49" s="7" t="s">
        <v>60</v>
      </c>
      <c r="B49" s="21">
        <f>SUMIF('Activity List'!$L$10:$L$410,$A49,'Activity List'!N$10:N$410)</f>
        <v>0</v>
      </c>
      <c r="C49" s="21">
        <f>SUMIF('Activity List'!$L$10:$L$410,$A49,'Activity List'!O$10:O$410)</f>
        <v>0</v>
      </c>
      <c r="D49" s="21">
        <f>SUMIF('Activity List'!$L$10:$L$410,$A49,'Activity List'!P$10:P$410)</f>
        <v>0</v>
      </c>
      <c r="E49" s="21">
        <f>SUMIF('Activity List'!$L$10:$L$410,$A49,'Activity List'!Q$10:Q$410)</f>
        <v>0</v>
      </c>
      <c r="F49" s="21">
        <f>SUMIF('Activity List'!$L$10:$L$410,$A49,'Activity List'!R$10:R$410)</f>
        <v>0</v>
      </c>
      <c r="H49" s="21">
        <f>SUMIFS('Activity List'!N$10:N$410,'Activity List'!$C$10:$C$410,"in construction",'Activity List'!$L$10:$L$410,$A49)+SUMIFS('Activity List'!N$10:N$410,'Activity List'!$C$10:$C$410,"completed",'Activity List'!$L$10:$L$410,$A49)+SUMIFS('Activity List'!N$10:N$410,'Activity List'!$C$10:$C$410,"agreed with nzta",'Activity List'!$L$10:$L$410,$A49)+SUMIFS('Activity List'!N$10:N$410,'Activity List'!$C$10:$C$410,"in planning",'Activity List'!$L$10:$L$410,$A49)</f>
        <v>0</v>
      </c>
      <c r="I49" s="21">
        <f>SUMIFS('Activity List'!O$10:O$410,'Activity List'!$C$10:$C$410,"in construction",'Activity List'!$L$10:$L$410,$A49)+SUMIFS('Activity List'!O$10:O$410,'Activity List'!$C$10:$C$410,"completed",'Activity List'!$L$10:$L$410,$A49)+SUMIFS('Activity List'!O$10:O$410,'Activity List'!$C$10:$C$410,"agreed with nzta",'Activity List'!$L$10:$L$410,$A49)+SUMIFS('Activity List'!O$10:O$410,'Activity List'!$C$10:$C$410,"in planning",'Activity List'!$L$10:$L$410,$A49)</f>
        <v>0</v>
      </c>
      <c r="J49" s="21">
        <f>SUMIFS('Activity List'!P$10:P$410,'Activity List'!$C$10:$C$410,"in construction",'Activity List'!$L$10:$L$410,$A49)+SUMIFS('Activity List'!P$10:P$410,'Activity List'!$C$10:$C$410,"completed",'Activity List'!$L$10:$L$410,$A49)+SUMIFS('Activity List'!P$10:P$410,'Activity List'!$C$10:$C$410,"agreed with nzta",'Activity List'!$L$10:$L$410,$A49)+SUMIFS('Activity List'!P$10:P$410,'Activity List'!$C$10:$C$410,"in planning",'Activity List'!$L$10:$L$410,$A49)</f>
        <v>0</v>
      </c>
      <c r="K49" s="21">
        <f>SUMIFS('Activity List'!Q$10:Q$410,'Activity List'!$C$10:$C$410,"in construction",'Activity List'!$L$10:$L$410,$A49)+SUMIFS('Activity List'!Q$10:Q$410,'Activity List'!$C$10:$C$410,"completed",'Activity List'!$L$10:$L$410,$A49)+SUMIFS('Activity List'!Q$10:Q$410,'Activity List'!$C$10:$C$410,"agreed with nzta",'Activity List'!$L$10:$L$410,$A49)+SUMIFS('Activity List'!Q$10:Q$410,'Activity List'!$C$10:$C$410,"in planning",'Activity List'!$L$10:$L$410,$A49)</f>
        <v>0</v>
      </c>
      <c r="L49" s="21">
        <f>SUMIFS('Activity List'!R$10:R$410,'Activity List'!$C$10:$C$410,"in construction",'Activity List'!$L$10:$L$410,$A49)+SUMIFS('Activity List'!R$10:R$410,'Activity List'!$C$10:$C$410,"completed",'Activity List'!$L$10:$L$410,$A49)+SUMIFS('Activity List'!R$10:R$410,'Activity List'!$C$10:$C$410,"agreed with nzta",'Activity List'!$L$10:$L$410,$A49)+SUMIFS('Activity List'!R$10:R$410,'Activity List'!$C$10:$C$410,"in planning",'Activity List'!$L$10:$L$410,$A49)</f>
        <v>0</v>
      </c>
    </row>
    <row r="50" spans="1:12" x14ac:dyDescent="0.2">
      <c r="A50" s="7" t="s">
        <v>61</v>
      </c>
      <c r="B50" s="21">
        <f>SUMIF('Activity List'!$L$10:$L$410,$A50,'Activity List'!N$10:N$410)</f>
        <v>0</v>
      </c>
      <c r="C50" s="21">
        <f>SUMIF('Activity List'!$L$10:$L$410,$A50,'Activity List'!O$10:O$410)</f>
        <v>0</v>
      </c>
      <c r="D50" s="21">
        <f>SUMIF('Activity List'!$L$10:$L$410,$A50,'Activity List'!P$10:P$410)</f>
        <v>0</v>
      </c>
      <c r="E50" s="21">
        <f>SUMIF('Activity List'!$L$10:$L$410,$A50,'Activity List'!Q$10:Q$410)</f>
        <v>0</v>
      </c>
      <c r="F50" s="21">
        <f>SUMIF('Activity List'!$L$10:$L$410,$A50,'Activity List'!R$10:R$410)</f>
        <v>0</v>
      </c>
      <c r="H50" s="21">
        <f>SUMIFS('Activity List'!N$10:N$410,'Activity List'!$C$10:$C$410,"in construction",'Activity List'!$L$10:$L$410,$A50)+SUMIFS('Activity List'!N$10:N$410,'Activity List'!$C$10:$C$410,"completed",'Activity List'!$L$10:$L$410,$A50)+SUMIFS('Activity List'!N$10:N$410,'Activity List'!$C$10:$C$410,"agreed with nzta",'Activity List'!$L$10:$L$410,$A50)+SUMIFS('Activity List'!N$10:N$410,'Activity List'!$C$10:$C$410,"in planning",'Activity List'!$L$10:$L$410,$A50)</f>
        <v>0</v>
      </c>
      <c r="I50" s="21">
        <f>SUMIFS('Activity List'!O$10:O$410,'Activity List'!$C$10:$C$410,"in construction",'Activity List'!$L$10:$L$410,$A50)+SUMIFS('Activity List'!O$10:O$410,'Activity List'!$C$10:$C$410,"completed",'Activity List'!$L$10:$L$410,$A50)+SUMIFS('Activity List'!O$10:O$410,'Activity List'!$C$10:$C$410,"agreed with nzta",'Activity List'!$L$10:$L$410,$A50)+SUMIFS('Activity List'!O$10:O$410,'Activity List'!$C$10:$C$410,"in planning",'Activity List'!$L$10:$L$410,$A50)</f>
        <v>0</v>
      </c>
      <c r="J50" s="21">
        <f>SUMIFS('Activity List'!P$10:P$410,'Activity List'!$C$10:$C$410,"in construction",'Activity List'!$L$10:$L$410,$A50)+SUMIFS('Activity List'!P$10:P$410,'Activity List'!$C$10:$C$410,"completed",'Activity List'!$L$10:$L$410,$A50)+SUMIFS('Activity List'!P$10:P$410,'Activity List'!$C$10:$C$410,"agreed with nzta",'Activity List'!$L$10:$L$410,$A50)+SUMIFS('Activity List'!P$10:P$410,'Activity List'!$C$10:$C$410,"in planning",'Activity List'!$L$10:$L$410,$A50)</f>
        <v>0</v>
      </c>
      <c r="K50" s="21">
        <f>SUMIFS('Activity List'!Q$10:Q$410,'Activity List'!$C$10:$C$410,"in construction",'Activity List'!$L$10:$L$410,$A50)+SUMIFS('Activity List'!Q$10:Q$410,'Activity List'!$C$10:$C$410,"completed",'Activity List'!$L$10:$L$410,$A50)+SUMIFS('Activity List'!Q$10:Q$410,'Activity List'!$C$10:$C$410,"agreed with nzta",'Activity List'!$L$10:$L$410,$A50)+SUMIFS('Activity List'!Q$10:Q$410,'Activity List'!$C$10:$C$410,"in planning",'Activity List'!$L$10:$L$410,$A50)</f>
        <v>0</v>
      </c>
      <c r="L50" s="21">
        <f>SUMIFS('Activity List'!R$10:R$410,'Activity List'!$C$10:$C$410,"in construction",'Activity List'!$L$10:$L$410,$A50)+SUMIFS('Activity List'!R$10:R$410,'Activity List'!$C$10:$C$410,"completed",'Activity List'!$L$10:$L$410,$A50)+SUMIFS('Activity List'!R$10:R$410,'Activity List'!$C$10:$C$410,"agreed with nzta",'Activity List'!$L$10:$L$410,$A50)+SUMIFS('Activity List'!R$10:R$410,'Activity List'!$C$10:$C$410,"in planning",'Activity List'!$L$10:$L$410,$A50)</f>
        <v>0</v>
      </c>
    </row>
    <row r="51" spans="1:12" x14ac:dyDescent="0.2">
      <c r="A51" s="7" t="s">
        <v>62</v>
      </c>
      <c r="B51" s="21">
        <f>SUMIF('Activity List'!$L$10:$L$410,$A51,'Activity List'!N$10:N$410)</f>
        <v>0</v>
      </c>
      <c r="C51" s="21">
        <f>SUMIF('Activity List'!$L$10:$L$410,$A51,'Activity List'!O$10:O$410)</f>
        <v>0</v>
      </c>
      <c r="D51" s="21">
        <f>SUMIF('Activity List'!$L$10:$L$410,$A51,'Activity List'!P$10:P$410)</f>
        <v>0</v>
      </c>
      <c r="E51" s="21">
        <f>SUMIF('Activity List'!$L$10:$L$410,$A51,'Activity List'!Q$10:Q$410)</f>
        <v>0</v>
      </c>
      <c r="F51" s="21">
        <f>SUMIF('Activity List'!$L$10:$L$410,$A51,'Activity List'!R$10:R$410)</f>
        <v>0</v>
      </c>
      <c r="H51" s="21">
        <f>SUMIFS('Activity List'!N$10:N$410,'Activity List'!$C$10:$C$410,"in construction",'Activity List'!$L$10:$L$410,$A51)+SUMIFS('Activity List'!N$10:N$410,'Activity List'!$C$10:$C$410,"completed",'Activity List'!$L$10:$L$410,$A51)+SUMIFS('Activity List'!N$10:N$410,'Activity List'!$C$10:$C$410,"agreed with nzta",'Activity List'!$L$10:$L$410,$A51)+SUMIFS('Activity List'!N$10:N$410,'Activity List'!$C$10:$C$410,"in planning",'Activity List'!$L$10:$L$410,$A51)</f>
        <v>0</v>
      </c>
      <c r="I51" s="21">
        <f>SUMIFS('Activity List'!O$10:O$410,'Activity List'!$C$10:$C$410,"in construction",'Activity List'!$L$10:$L$410,$A51)+SUMIFS('Activity List'!O$10:O$410,'Activity List'!$C$10:$C$410,"completed",'Activity List'!$L$10:$L$410,$A51)+SUMIFS('Activity List'!O$10:O$410,'Activity List'!$C$10:$C$410,"agreed with nzta",'Activity List'!$L$10:$L$410,$A51)+SUMIFS('Activity List'!O$10:O$410,'Activity List'!$C$10:$C$410,"in planning",'Activity List'!$L$10:$L$410,$A51)</f>
        <v>0</v>
      </c>
      <c r="J51" s="21">
        <f>SUMIFS('Activity List'!P$10:P$410,'Activity List'!$C$10:$C$410,"in construction",'Activity List'!$L$10:$L$410,$A51)+SUMIFS('Activity List'!P$10:P$410,'Activity List'!$C$10:$C$410,"completed",'Activity List'!$L$10:$L$410,$A51)+SUMIFS('Activity List'!P$10:P$410,'Activity List'!$C$10:$C$410,"agreed with nzta",'Activity List'!$L$10:$L$410,$A51)+SUMIFS('Activity List'!P$10:P$410,'Activity List'!$C$10:$C$410,"in planning",'Activity List'!$L$10:$L$410,$A51)</f>
        <v>0</v>
      </c>
      <c r="K51" s="21">
        <f>SUMIFS('Activity List'!Q$10:Q$410,'Activity List'!$C$10:$C$410,"in construction",'Activity List'!$L$10:$L$410,$A51)+SUMIFS('Activity List'!Q$10:Q$410,'Activity List'!$C$10:$C$410,"completed",'Activity List'!$L$10:$L$410,$A51)+SUMIFS('Activity List'!Q$10:Q$410,'Activity List'!$C$10:$C$410,"agreed with nzta",'Activity List'!$L$10:$L$410,$A51)+SUMIFS('Activity List'!Q$10:Q$410,'Activity List'!$C$10:$C$410,"in planning",'Activity List'!$L$10:$L$410,$A51)</f>
        <v>0</v>
      </c>
      <c r="L51" s="21">
        <f>SUMIFS('Activity List'!R$10:R$410,'Activity List'!$C$10:$C$410,"in construction",'Activity List'!$L$10:$L$410,$A51)+SUMIFS('Activity List'!R$10:R$410,'Activity List'!$C$10:$C$410,"completed",'Activity List'!$L$10:$L$410,$A51)+SUMIFS('Activity List'!R$10:R$410,'Activity List'!$C$10:$C$410,"agreed with nzta",'Activity List'!$L$10:$L$410,$A51)+SUMIFS('Activity List'!R$10:R$410,'Activity List'!$C$10:$C$410,"in planning",'Activity List'!$L$10:$L$410,$A51)</f>
        <v>0</v>
      </c>
    </row>
    <row r="52" spans="1:12" x14ac:dyDescent="0.2">
      <c r="A52" s="29" t="s">
        <v>42</v>
      </c>
      <c r="B52" s="28">
        <f>SUM(B42:B51)</f>
        <v>0</v>
      </c>
      <c r="C52" s="28">
        <f t="shared" ref="C52:F52" si="4">SUM(C42:C51)</f>
        <v>0</v>
      </c>
      <c r="D52" s="28">
        <f t="shared" si="4"/>
        <v>0</v>
      </c>
      <c r="E52" s="28">
        <f t="shared" si="4"/>
        <v>0</v>
      </c>
      <c r="F52" s="28">
        <f t="shared" si="4"/>
        <v>0</v>
      </c>
      <c r="H52" s="28">
        <f>SUM(H42:H51)</f>
        <v>0</v>
      </c>
      <c r="I52" s="28">
        <f t="shared" ref="I52:L52" si="5">SUM(I42:I51)</f>
        <v>0</v>
      </c>
      <c r="J52" s="28">
        <f t="shared" si="5"/>
        <v>0</v>
      </c>
      <c r="K52" s="28">
        <f t="shared" si="5"/>
        <v>0</v>
      </c>
      <c r="L52" s="28">
        <f t="shared" si="5"/>
        <v>0</v>
      </c>
    </row>
    <row r="54" spans="1:12" hidden="1" x14ac:dyDescent="0.2">
      <c r="A54" s="7" t="s">
        <v>82</v>
      </c>
      <c r="B54" s="103" t="s">
        <v>43</v>
      </c>
      <c r="C54" s="103"/>
      <c r="D54" s="103"/>
      <c r="E54" s="103"/>
      <c r="F54" s="103"/>
      <c r="H54" s="103" t="s">
        <v>36</v>
      </c>
      <c r="I54" s="103"/>
      <c r="J54" s="103"/>
      <c r="K54" s="103"/>
      <c r="L54" s="103"/>
    </row>
    <row r="55" spans="1:12" hidden="1" x14ac:dyDescent="0.2">
      <c r="B55" s="32" t="s">
        <v>11</v>
      </c>
      <c r="C55" s="32" t="s">
        <v>12</v>
      </c>
      <c r="D55" s="32" t="s">
        <v>45</v>
      </c>
      <c r="E55" s="32" t="s">
        <v>46</v>
      </c>
      <c r="F55" s="35" t="s">
        <v>52</v>
      </c>
      <c r="G55" s="32"/>
      <c r="H55" s="32" t="s">
        <v>11</v>
      </c>
      <c r="I55" s="32" t="s">
        <v>12</v>
      </c>
      <c r="J55" s="32" t="s">
        <v>45</v>
      </c>
      <c r="K55" s="32" t="s">
        <v>46</v>
      </c>
      <c r="L55" s="35" t="s">
        <v>52</v>
      </c>
    </row>
    <row r="56" spans="1:12" hidden="1" x14ac:dyDescent="0.2">
      <c r="A56" s="7" t="s">
        <v>68</v>
      </c>
      <c r="B56" s="21">
        <f>SUMIF('Activity List'!$K$10:$K$410,$A56,'Activity List'!N$10:N$410)</f>
        <v>0</v>
      </c>
      <c r="C56" s="21">
        <f>SUMIF('Activity List'!$K$10:$K$410,$A56,'Activity List'!O$10:O$410)</f>
        <v>0</v>
      </c>
      <c r="D56" s="21">
        <f>SUMIF('Activity List'!$K$10:$K$410,$A56,'Activity List'!P$10:P$410)</f>
        <v>0</v>
      </c>
      <c r="E56" s="21">
        <f>SUMIF('Activity List'!$K$10:$K$410,$A56,'Activity List'!Q$10:Q$410)</f>
        <v>0</v>
      </c>
      <c r="F56" s="21">
        <f>SUMIF('Activity List'!$K$10:$K$410,$A56,'Activity List'!R$10:R$410)</f>
        <v>0</v>
      </c>
      <c r="H56" s="21">
        <f>SUMIFS('Activity List'!N$10:N$410,'Activity List'!$C$10:$C$410,"in construction",'Activity List'!$K$10:$K$410,$A56)+SUMIFS('Activity List'!N$10:N$410,'Activity List'!$C$10:$C$410,"completed",'Activity List'!$K$10:$K$410,$A56)+SUMIFS('Activity List'!N$10:N$410,'Activity List'!$C$10:$C$410,"agreed with nzta",'Activity List'!$K$10:$K$410,$A56)+SUMIFS('Activity List'!N$10:N$410,'Activity List'!$C$10:$C$410,"in planning",'Activity List'!$K$10:$K$410,$A56)</f>
        <v>0</v>
      </c>
      <c r="I56" s="21">
        <f>SUMIFS('Activity List'!O$10:O$410,'Activity List'!$C$10:$C$410,"in construction",'Activity List'!$K$10:$K$410,$A56)+SUMIFS('Activity List'!O$10:O$410,'Activity List'!$C$10:$C$410,"completed",'Activity List'!$K$10:$K$410,$A56)+SUMIFS('Activity List'!O$10:O$410,'Activity List'!$C$10:$C$410,"agreed with nzta",'Activity List'!$K$10:$K$410,$A56)+SUMIFS('Activity List'!O$10:O$410,'Activity List'!$C$10:$C$410,"in planning",'Activity List'!$K$10:$K$410,$A56)</f>
        <v>0</v>
      </c>
      <c r="J56" s="21">
        <f>SUMIFS('Activity List'!P$10:P$410,'Activity List'!$C$10:$C$410,"in construction",'Activity List'!$K$10:$K$410,$A56)+SUMIFS('Activity List'!P$10:P$410,'Activity List'!$C$10:$C$410,"completed",'Activity List'!$K$10:$K$410,$A56)+SUMIFS('Activity List'!P$10:P$410,'Activity List'!$C$10:$C$410,"agreed with nzta",'Activity List'!$K$10:$K$410,$A56)+SUMIFS('Activity List'!P$10:P$410,'Activity List'!$C$10:$C$410,"in planning",'Activity List'!$K$10:$K$410,$A56)</f>
        <v>0</v>
      </c>
      <c r="K56" s="21">
        <f>SUMIFS('Activity List'!Q$10:Q$410,'Activity List'!$C$10:$C$410,"in construction",'Activity List'!$K$10:$K$410,$A56)+SUMIFS('Activity List'!Q$10:Q$410,'Activity List'!$C$10:$C$410,"completed",'Activity List'!$K$10:$K$410,$A56)+SUMIFS('Activity List'!Q$10:Q$410,'Activity List'!$C$10:$C$410,"agreed with nzta",'Activity List'!$K$10:$K$410,$A56)+SUMIFS('Activity List'!Q$10:Q$410,'Activity List'!$C$10:$C$410,"in planning",'Activity List'!$K$10:$K$410,$A56)</f>
        <v>0</v>
      </c>
      <c r="L56" s="21">
        <f>SUMIFS('Activity List'!R$10:R$410,'Activity List'!$C$10:$C$410,"in construction",'Activity List'!$K$10:$K$410,$A56)+SUMIFS('Activity List'!R$10:R$410,'Activity List'!$C$10:$C$410,"completed",'Activity List'!$K$10:$K$410,$A56)+SUMIFS('Activity List'!R$10:R$410,'Activity List'!$C$10:$C$410,"agreed with nzta",'Activity List'!$K$10:$K$410,$A56)+SUMIFS('Activity List'!R$10:R$410,'Activity List'!$C$10:$C$410,"in planning",'Activity List'!$K$10:$K$410,$A56)</f>
        <v>0</v>
      </c>
    </row>
    <row r="57" spans="1:12" hidden="1" x14ac:dyDescent="0.2">
      <c r="A57" s="7" t="s">
        <v>67</v>
      </c>
      <c r="B57" s="21">
        <f>SUMIF('Activity List'!$K$10:$K$410,$A57,'Activity List'!N$10:N$410)</f>
        <v>0</v>
      </c>
      <c r="C57" s="21">
        <f>SUMIF('Activity List'!$K$10:$K$410,$A57,'Activity List'!O$10:O$410)</f>
        <v>0</v>
      </c>
      <c r="D57" s="21">
        <f>SUMIF('Activity List'!$K$10:$K$410,$A57,'Activity List'!P$10:P$410)</f>
        <v>0</v>
      </c>
      <c r="E57" s="21">
        <f>SUMIF('Activity List'!$K$10:$K$410,$A57,'Activity List'!Q$10:Q$410)</f>
        <v>0</v>
      </c>
      <c r="F57" s="21">
        <f>SUMIF('Activity List'!$K$10:$K$410,$A57,'Activity List'!R$10:R$410)</f>
        <v>0</v>
      </c>
      <c r="H57" s="21">
        <f>SUMIFS('Activity List'!N$10:N$410,'Activity List'!$C$10:$C$410,"in construction",'Activity List'!$K$10:$K$410,$A57)+SUMIFS('Activity List'!N$10:N$410,'Activity List'!$C$10:$C$410,"completed",'Activity List'!$K$10:$K$410,$A57)+SUMIFS('Activity List'!N$10:N$410,'Activity List'!$C$10:$C$410,"agreed with nzta",'Activity List'!$K$10:$K$410,$A57)+SUMIFS('Activity List'!N$10:N$410,'Activity List'!$C$10:$C$410,"in planning",'Activity List'!$K$10:$K$410,$A57)</f>
        <v>0</v>
      </c>
      <c r="I57" s="21">
        <f>SUMIFS('Activity List'!O$10:O$410,'Activity List'!$C$10:$C$410,"in construction",'Activity List'!$K$10:$K$410,$A57)+SUMIFS('Activity List'!O$10:O$410,'Activity List'!$C$10:$C$410,"completed",'Activity List'!$K$10:$K$410,$A57)+SUMIFS('Activity List'!O$10:O$410,'Activity List'!$C$10:$C$410,"agreed with nzta",'Activity List'!$K$10:$K$410,$A57)+SUMIFS('Activity List'!O$10:O$410,'Activity List'!$C$10:$C$410,"in planning",'Activity List'!$K$10:$K$410,$A57)</f>
        <v>0</v>
      </c>
      <c r="J57" s="21">
        <f>SUMIFS('Activity List'!P$10:P$410,'Activity List'!$C$10:$C$410,"in construction",'Activity List'!$K$10:$K$410,$A57)+SUMIFS('Activity List'!P$10:P$410,'Activity List'!$C$10:$C$410,"completed",'Activity List'!$K$10:$K$410,$A57)+SUMIFS('Activity List'!P$10:P$410,'Activity List'!$C$10:$C$410,"agreed with nzta",'Activity List'!$K$10:$K$410,$A57)+SUMIFS('Activity List'!P$10:P$410,'Activity List'!$C$10:$C$410,"in planning",'Activity List'!$K$10:$K$410,$A57)</f>
        <v>0</v>
      </c>
      <c r="K57" s="21">
        <f>SUMIFS('Activity List'!Q$10:Q$410,'Activity List'!$C$10:$C$410,"in construction",'Activity List'!$K$10:$K$410,$A57)+SUMIFS('Activity List'!Q$10:Q$410,'Activity List'!$C$10:$C$410,"completed",'Activity List'!$K$10:$K$410,$A57)+SUMIFS('Activity List'!Q$10:Q$410,'Activity List'!$C$10:$C$410,"agreed with nzta",'Activity List'!$K$10:$K$410,$A57)+SUMIFS('Activity List'!Q$10:Q$410,'Activity List'!$C$10:$C$410,"in planning",'Activity List'!$K$10:$K$410,$A57)</f>
        <v>0</v>
      </c>
      <c r="L57" s="21">
        <f>SUMIFS('Activity List'!R$10:R$410,'Activity List'!$C$10:$C$410,"in construction",'Activity List'!$K$10:$K$410,$A57)+SUMIFS('Activity List'!R$10:R$410,'Activity List'!$C$10:$C$410,"completed",'Activity List'!$K$10:$K$410,$A57)+SUMIFS('Activity List'!R$10:R$410,'Activity List'!$C$10:$C$410,"agreed with nzta",'Activity List'!$K$10:$K$410,$A57)+SUMIFS('Activity List'!R$10:R$410,'Activity List'!$C$10:$C$410,"in planning",'Activity List'!$K$10:$K$410,$A57)</f>
        <v>0</v>
      </c>
    </row>
    <row r="58" spans="1:12" hidden="1" x14ac:dyDescent="0.2">
      <c r="A58" s="7" t="s">
        <v>69</v>
      </c>
      <c r="B58" s="21">
        <f>SUMIF('Activity List'!$K$10:$K$410,$A58,'Activity List'!N$10:N$410)</f>
        <v>0</v>
      </c>
      <c r="C58" s="21">
        <f>SUMIF('Activity List'!$K$10:$K$410,$A58,'Activity List'!O$10:O$410)</f>
        <v>0</v>
      </c>
      <c r="D58" s="21">
        <f>SUMIF('Activity List'!$K$10:$K$410,$A58,'Activity List'!P$10:P$410)</f>
        <v>0</v>
      </c>
      <c r="E58" s="21">
        <f>SUMIF('Activity List'!$K$10:$K$410,$A58,'Activity List'!Q$10:Q$410)</f>
        <v>0</v>
      </c>
      <c r="F58" s="21">
        <f>SUMIF('Activity List'!$K$10:$K$410,$A58,'Activity List'!R$10:R$410)</f>
        <v>0</v>
      </c>
      <c r="H58" s="21">
        <f>SUMIFS('Activity List'!N$10:N$410,'Activity List'!$C$10:$C$410,"in construction",'Activity List'!$K$10:$K$410,$A58)+SUMIFS('Activity List'!N$10:N$410,'Activity List'!$C$10:$C$410,"completed",'Activity List'!$K$10:$K$410,$A58)+SUMIFS('Activity List'!N$10:N$410,'Activity List'!$C$10:$C$410,"agreed with nzta",'Activity List'!$K$10:$K$410,$A58)+SUMIFS('Activity List'!N$10:N$410,'Activity List'!$C$10:$C$410,"in planning",'Activity List'!$K$10:$K$410,$A58)</f>
        <v>0</v>
      </c>
      <c r="I58" s="21">
        <f>SUMIFS('Activity List'!O$10:O$410,'Activity List'!$C$10:$C$410,"in construction",'Activity List'!$K$10:$K$410,$A58)+SUMIFS('Activity List'!O$10:O$410,'Activity List'!$C$10:$C$410,"completed",'Activity List'!$K$10:$K$410,$A58)+SUMIFS('Activity List'!O$10:O$410,'Activity List'!$C$10:$C$410,"agreed with nzta",'Activity List'!$K$10:$K$410,$A58)+SUMIFS('Activity List'!O$10:O$410,'Activity List'!$C$10:$C$410,"in planning",'Activity List'!$K$10:$K$410,$A58)</f>
        <v>0</v>
      </c>
      <c r="J58" s="21">
        <f>SUMIFS('Activity List'!P$10:P$410,'Activity List'!$C$10:$C$410,"in construction",'Activity List'!$K$10:$K$410,$A58)+SUMIFS('Activity List'!P$10:P$410,'Activity List'!$C$10:$C$410,"completed",'Activity List'!$K$10:$K$410,$A58)+SUMIFS('Activity List'!P$10:P$410,'Activity List'!$C$10:$C$410,"agreed with nzta",'Activity List'!$K$10:$K$410,$A58)+SUMIFS('Activity List'!P$10:P$410,'Activity List'!$C$10:$C$410,"in planning",'Activity List'!$K$10:$K$410,$A58)</f>
        <v>0</v>
      </c>
      <c r="K58" s="21">
        <f>SUMIFS('Activity List'!Q$10:Q$410,'Activity List'!$C$10:$C$410,"in construction",'Activity List'!$K$10:$K$410,$A58)+SUMIFS('Activity List'!Q$10:Q$410,'Activity List'!$C$10:$C$410,"completed",'Activity List'!$K$10:$K$410,$A58)+SUMIFS('Activity List'!Q$10:Q$410,'Activity List'!$C$10:$C$410,"agreed with nzta",'Activity List'!$K$10:$K$410,$A58)+SUMIFS('Activity List'!Q$10:Q$410,'Activity List'!$C$10:$C$410,"in planning",'Activity List'!$K$10:$K$410,$A58)</f>
        <v>0</v>
      </c>
      <c r="L58" s="21">
        <f>SUMIFS('Activity List'!R$10:R$410,'Activity List'!$C$10:$C$410,"in construction",'Activity List'!$K$10:$K$410,$A58)+SUMIFS('Activity List'!R$10:R$410,'Activity List'!$C$10:$C$410,"completed",'Activity List'!$K$10:$K$410,$A58)+SUMIFS('Activity List'!R$10:R$410,'Activity List'!$C$10:$C$410,"agreed with nzta",'Activity List'!$K$10:$K$410,$A58)+SUMIFS('Activity List'!R$10:R$410,'Activity List'!$C$10:$C$410,"in planning",'Activity List'!$K$10:$K$410,$A58)</f>
        <v>0</v>
      </c>
    </row>
    <row r="59" spans="1:12" hidden="1" x14ac:dyDescent="0.2">
      <c r="A59" s="7" t="s">
        <v>70</v>
      </c>
      <c r="B59" s="21">
        <f>SUMIF('Activity List'!$K$10:$K$410,$A59,'Activity List'!N$10:N$410)</f>
        <v>0</v>
      </c>
      <c r="C59" s="21">
        <f>SUMIF('Activity List'!$K$10:$K$410,$A59,'Activity List'!O$10:O$410)</f>
        <v>0</v>
      </c>
      <c r="D59" s="21">
        <f>SUMIF('Activity List'!$K$10:$K$410,$A59,'Activity List'!P$10:P$410)</f>
        <v>0</v>
      </c>
      <c r="E59" s="21">
        <f>SUMIF('Activity List'!$K$10:$K$410,$A59,'Activity List'!Q$10:Q$410)</f>
        <v>0</v>
      </c>
      <c r="F59" s="21">
        <f>SUMIF('Activity List'!$K$10:$K$410,$A59,'Activity List'!R$10:R$410)</f>
        <v>0</v>
      </c>
      <c r="H59" s="21">
        <f>SUMIFS('Activity List'!N$10:N$410,'Activity List'!$C$10:$C$410,"in construction",'Activity List'!$K$10:$K$410,$A59)+SUMIFS('Activity List'!N$10:N$410,'Activity List'!$C$10:$C$410,"completed",'Activity List'!$K$10:$K$410,$A59)+SUMIFS('Activity List'!N$10:N$410,'Activity List'!$C$10:$C$410,"agreed with nzta",'Activity List'!$K$10:$K$410,$A59)+SUMIFS('Activity List'!N$10:N$410,'Activity List'!$C$10:$C$410,"in planning",'Activity List'!$K$10:$K$410,$A59)</f>
        <v>0</v>
      </c>
      <c r="I59" s="21">
        <f>SUMIFS('Activity List'!O$10:O$410,'Activity List'!$C$10:$C$410,"in construction",'Activity List'!$K$10:$K$410,$A59)+SUMIFS('Activity List'!O$10:O$410,'Activity List'!$C$10:$C$410,"completed",'Activity List'!$K$10:$K$410,$A59)+SUMIFS('Activity List'!O$10:O$410,'Activity List'!$C$10:$C$410,"agreed with nzta",'Activity List'!$K$10:$K$410,$A59)+SUMIFS('Activity List'!O$10:O$410,'Activity List'!$C$10:$C$410,"in planning",'Activity List'!$K$10:$K$410,$A59)</f>
        <v>0</v>
      </c>
      <c r="J59" s="21">
        <f>SUMIFS('Activity List'!P$10:P$410,'Activity List'!$C$10:$C$410,"in construction",'Activity List'!$K$10:$K$410,$A59)+SUMIFS('Activity List'!P$10:P$410,'Activity List'!$C$10:$C$410,"completed",'Activity List'!$K$10:$K$410,$A59)+SUMIFS('Activity List'!P$10:P$410,'Activity List'!$C$10:$C$410,"agreed with nzta",'Activity List'!$K$10:$K$410,$A59)+SUMIFS('Activity List'!P$10:P$410,'Activity List'!$C$10:$C$410,"in planning",'Activity List'!$K$10:$K$410,$A59)</f>
        <v>0</v>
      </c>
      <c r="K59" s="21">
        <f>SUMIFS('Activity List'!Q$10:Q$410,'Activity List'!$C$10:$C$410,"in construction",'Activity List'!$K$10:$K$410,$A59)+SUMIFS('Activity List'!Q$10:Q$410,'Activity List'!$C$10:$C$410,"completed",'Activity List'!$K$10:$K$410,$A59)+SUMIFS('Activity List'!Q$10:Q$410,'Activity List'!$C$10:$C$410,"agreed with nzta",'Activity List'!$K$10:$K$410,$A59)+SUMIFS('Activity List'!Q$10:Q$410,'Activity List'!$C$10:$C$410,"in planning",'Activity List'!$K$10:$K$410,$A59)</f>
        <v>0</v>
      </c>
      <c r="L59" s="21">
        <f>SUMIFS('Activity List'!R$10:R$410,'Activity List'!$C$10:$C$410,"in construction",'Activity List'!$K$10:$K$410,$A59)+SUMIFS('Activity List'!R$10:R$410,'Activity List'!$C$10:$C$410,"completed",'Activity List'!$K$10:$K$410,$A59)+SUMIFS('Activity List'!R$10:R$410,'Activity List'!$C$10:$C$410,"agreed with nzta",'Activity List'!$K$10:$K$410,$A59)+SUMIFS('Activity List'!R$10:R$410,'Activity List'!$C$10:$C$410,"in planning",'Activity List'!$K$10:$K$410,$A59)</f>
        <v>0</v>
      </c>
    </row>
    <row r="60" spans="1:12" hidden="1" x14ac:dyDescent="0.2">
      <c r="A60" s="7" t="s">
        <v>71</v>
      </c>
      <c r="B60" s="21">
        <f>SUMIF('Activity List'!$K$10:$K$410,$A60,'Activity List'!N$10:N$410)</f>
        <v>0</v>
      </c>
      <c r="C60" s="21">
        <f>SUMIF('Activity List'!$K$10:$K$410,$A60,'Activity List'!O$10:O$410)</f>
        <v>0</v>
      </c>
      <c r="D60" s="21">
        <f>SUMIF('Activity List'!$K$10:$K$410,$A60,'Activity List'!P$10:P$410)</f>
        <v>0</v>
      </c>
      <c r="E60" s="21">
        <f>SUMIF('Activity List'!$K$10:$K$410,$A60,'Activity List'!Q$10:Q$410)</f>
        <v>0</v>
      </c>
      <c r="F60" s="21">
        <f>SUMIF('Activity List'!$K$10:$K$410,$A60,'Activity List'!R$10:R$410)</f>
        <v>0</v>
      </c>
      <c r="G60" s="30"/>
      <c r="H60" s="21">
        <f>SUMIFS('Activity List'!N$10:N$410,'Activity List'!$C$10:$C$410,"in construction",'Activity List'!$K$10:$K$410,$A60)+SUMIFS('Activity List'!N$10:N$410,'Activity List'!$C$10:$C$410,"completed",'Activity List'!$K$10:$K$410,$A60)+SUMIFS('Activity List'!N$10:N$410,'Activity List'!$C$10:$C$410,"agreed with nzta",'Activity List'!$K$10:$K$410,$A60)+SUMIFS('Activity List'!N$10:N$410,'Activity List'!$C$10:$C$410,"in planning",'Activity List'!$K$10:$K$410,$A60)</f>
        <v>0</v>
      </c>
      <c r="I60" s="21">
        <f>SUMIFS('Activity List'!O$10:O$410,'Activity List'!$C$10:$C$410,"in construction",'Activity List'!$K$10:$K$410,$A60)+SUMIFS('Activity List'!O$10:O$410,'Activity List'!$C$10:$C$410,"completed",'Activity List'!$K$10:$K$410,$A60)+SUMIFS('Activity List'!O$10:O$410,'Activity List'!$C$10:$C$410,"agreed with nzta",'Activity List'!$K$10:$K$410,$A60)+SUMIFS('Activity List'!O$10:O$410,'Activity List'!$C$10:$C$410,"in planning",'Activity List'!$K$10:$K$410,$A60)</f>
        <v>0</v>
      </c>
      <c r="J60" s="21">
        <f>SUMIFS('Activity List'!P$10:P$410,'Activity List'!$C$10:$C$410,"in construction",'Activity List'!$K$10:$K$410,$A60)+SUMIFS('Activity List'!P$10:P$410,'Activity List'!$C$10:$C$410,"completed",'Activity List'!$K$10:$K$410,$A60)+SUMIFS('Activity List'!P$10:P$410,'Activity List'!$C$10:$C$410,"agreed with nzta",'Activity List'!$K$10:$K$410,$A60)+SUMIFS('Activity List'!P$10:P$410,'Activity List'!$C$10:$C$410,"in planning",'Activity List'!$K$10:$K$410,$A60)</f>
        <v>0</v>
      </c>
      <c r="K60" s="21">
        <f>SUMIFS('Activity List'!Q$10:Q$410,'Activity List'!$C$10:$C$410,"in construction",'Activity List'!$K$10:$K$410,$A60)+SUMIFS('Activity List'!Q$10:Q$410,'Activity List'!$C$10:$C$410,"completed",'Activity List'!$K$10:$K$410,$A60)+SUMIFS('Activity List'!Q$10:Q$410,'Activity List'!$C$10:$C$410,"agreed with nzta",'Activity List'!$K$10:$K$410,$A60)+SUMIFS('Activity List'!Q$10:Q$410,'Activity List'!$C$10:$C$410,"in planning",'Activity List'!$K$10:$K$410,$A60)</f>
        <v>0</v>
      </c>
      <c r="L60" s="21">
        <f>SUMIFS('Activity List'!R$10:R$410,'Activity List'!$C$10:$C$410,"in construction",'Activity List'!$K$10:$K$410,$A60)+SUMIFS('Activity List'!R$10:R$410,'Activity List'!$C$10:$C$410,"completed",'Activity List'!$K$10:$K$410,$A60)+SUMIFS('Activity List'!R$10:R$410,'Activity List'!$C$10:$C$410,"agreed with nzta",'Activity List'!$K$10:$K$410,$A60)+SUMIFS('Activity List'!R$10:R$410,'Activity List'!$C$10:$C$410,"in planning",'Activity List'!$K$10:$K$410,$A60)</f>
        <v>0</v>
      </c>
    </row>
    <row r="61" spans="1:12" hidden="1" x14ac:dyDescent="0.2">
      <c r="A61" s="7" t="s">
        <v>72</v>
      </c>
      <c r="B61" s="21">
        <f>SUMIF('Activity List'!$K$10:$K$410,$A61,'Activity List'!N$10:N$410)</f>
        <v>0</v>
      </c>
      <c r="C61" s="21">
        <f>SUMIF('Activity List'!$K$10:$K$410,$A61,'Activity List'!O$10:O$410)</f>
        <v>0</v>
      </c>
      <c r="D61" s="21">
        <f>SUMIF('Activity List'!$K$10:$K$410,$A61,'Activity List'!P$10:P$410)</f>
        <v>0</v>
      </c>
      <c r="E61" s="21">
        <f>SUMIF('Activity List'!$K$10:$K$410,$A61,'Activity List'!Q$10:Q$410)</f>
        <v>0</v>
      </c>
      <c r="F61" s="21">
        <f>SUMIF('Activity List'!$K$10:$K$410,$A61,'Activity List'!R$10:R$410)</f>
        <v>0</v>
      </c>
      <c r="H61" s="21">
        <f>SUMIFS('Activity List'!N$10:N$410,'Activity List'!$C$10:$C$410,"in construction",'Activity List'!$K$10:$K$410,$A61)+SUMIFS('Activity List'!N$10:N$410,'Activity List'!$C$10:$C$410,"completed",'Activity List'!$K$10:$K$410,$A61)+SUMIFS('Activity List'!N$10:N$410,'Activity List'!$C$10:$C$410,"agreed with nzta",'Activity List'!$K$10:$K$410,$A61)+SUMIFS('Activity List'!N$10:N$410,'Activity List'!$C$10:$C$410,"in planning",'Activity List'!$K$10:$K$410,$A61)</f>
        <v>0</v>
      </c>
      <c r="I61" s="21">
        <f>SUMIFS('Activity List'!O$10:O$410,'Activity List'!$C$10:$C$410,"in construction",'Activity List'!$K$10:$K$410,$A61)+SUMIFS('Activity List'!O$10:O$410,'Activity List'!$C$10:$C$410,"completed",'Activity List'!$K$10:$K$410,$A61)+SUMIFS('Activity List'!O$10:O$410,'Activity List'!$C$10:$C$410,"agreed with nzta",'Activity List'!$K$10:$K$410,$A61)+SUMIFS('Activity List'!O$10:O$410,'Activity List'!$C$10:$C$410,"in planning",'Activity List'!$K$10:$K$410,$A61)</f>
        <v>0</v>
      </c>
      <c r="J61" s="21">
        <f>SUMIFS('Activity List'!P$10:P$410,'Activity List'!$C$10:$C$410,"in construction",'Activity List'!$K$10:$K$410,$A61)+SUMIFS('Activity List'!P$10:P$410,'Activity List'!$C$10:$C$410,"completed",'Activity List'!$K$10:$K$410,$A61)+SUMIFS('Activity List'!P$10:P$410,'Activity List'!$C$10:$C$410,"agreed with nzta",'Activity List'!$K$10:$K$410,$A61)+SUMIFS('Activity List'!P$10:P$410,'Activity List'!$C$10:$C$410,"in planning",'Activity List'!$K$10:$K$410,$A61)</f>
        <v>0</v>
      </c>
      <c r="K61" s="21">
        <f>SUMIFS('Activity List'!Q$10:Q$410,'Activity List'!$C$10:$C$410,"in construction",'Activity List'!$K$10:$K$410,$A61)+SUMIFS('Activity List'!Q$10:Q$410,'Activity List'!$C$10:$C$410,"completed",'Activity List'!$K$10:$K$410,$A61)+SUMIFS('Activity List'!Q$10:Q$410,'Activity List'!$C$10:$C$410,"agreed with nzta",'Activity List'!$K$10:$K$410,$A61)+SUMIFS('Activity List'!Q$10:Q$410,'Activity List'!$C$10:$C$410,"in planning",'Activity List'!$K$10:$K$410,$A61)</f>
        <v>0</v>
      </c>
      <c r="L61" s="21">
        <f>SUMIFS('Activity List'!R$10:R$410,'Activity List'!$C$10:$C$410,"in construction",'Activity List'!$K$10:$K$410,$A61)+SUMIFS('Activity List'!R$10:R$410,'Activity List'!$C$10:$C$410,"completed",'Activity List'!$K$10:$K$410,$A61)+SUMIFS('Activity List'!R$10:R$410,'Activity List'!$C$10:$C$410,"agreed with nzta",'Activity List'!$K$10:$K$410,$A61)+SUMIFS('Activity List'!R$10:R$410,'Activity List'!$C$10:$C$410,"in planning",'Activity List'!$K$10:$K$410,$A61)</f>
        <v>0</v>
      </c>
    </row>
    <row r="62" spans="1:12" hidden="1" x14ac:dyDescent="0.2">
      <c r="A62" s="7" t="s">
        <v>73</v>
      </c>
      <c r="B62" s="21">
        <f>SUMIF('Activity List'!$K$10:$K$410,$A62,'Activity List'!N$10:N$410)</f>
        <v>0</v>
      </c>
      <c r="C62" s="21">
        <f>SUMIF('Activity List'!$K$10:$K$410,$A62,'Activity List'!O$10:O$410)</f>
        <v>0</v>
      </c>
      <c r="D62" s="21">
        <f>SUMIF('Activity List'!$K$10:$K$410,$A62,'Activity List'!P$10:P$410)</f>
        <v>0</v>
      </c>
      <c r="E62" s="21">
        <f>SUMIF('Activity List'!$K$10:$K$410,$A62,'Activity List'!Q$10:Q$410)</f>
        <v>0</v>
      </c>
      <c r="F62" s="21">
        <f>SUMIF('Activity List'!$K$10:$K$410,$A62,'Activity List'!R$10:R$410)</f>
        <v>0</v>
      </c>
      <c r="H62" s="21">
        <f>SUMIFS('Activity List'!N$10:N$410,'Activity List'!$C$10:$C$410,"in construction",'Activity List'!$K$10:$K$410,$A62)+SUMIFS('Activity List'!N$10:N$410,'Activity List'!$C$10:$C$410,"completed",'Activity List'!$K$10:$K$410,$A62)+SUMIFS('Activity List'!N$10:N$410,'Activity List'!$C$10:$C$410,"agreed with nzta",'Activity List'!$K$10:$K$410,$A62)+SUMIFS('Activity List'!N$10:N$410,'Activity List'!$C$10:$C$410,"in planning",'Activity List'!$K$10:$K$410,$A62)</f>
        <v>0</v>
      </c>
      <c r="I62" s="21">
        <f>SUMIFS('Activity List'!O$10:O$410,'Activity List'!$C$10:$C$410,"in construction",'Activity List'!$K$10:$K$410,$A62)+SUMIFS('Activity List'!O$10:O$410,'Activity List'!$C$10:$C$410,"completed",'Activity List'!$K$10:$K$410,$A62)+SUMIFS('Activity List'!O$10:O$410,'Activity List'!$C$10:$C$410,"agreed with nzta",'Activity List'!$K$10:$K$410,$A62)+SUMIFS('Activity List'!O$10:O$410,'Activity List'!$C$10:$C$410,"in planning",'Activity List'!$K$10:$K$410,$A62)</f>
        <v>0</v>
      </c>
      <c r="J62" s="21">
        <f>SUMIFS('Activity List'!P$10:P$410,'Activity List'!$C$10:$C$410,"in construction",'Activity List'!$K$10:$K$410,$A62)+SUMIFS('Activity List'!P$10:P$410,'Activity List'!$C$10:$C$410,"completed",'Activity List'!$K$10:$K$410,$A62)+SUMIFS('Activity List'!P$10:P$410,'Activity List'!$C$10:$C$410,"agreed with nzta",'Activity List'!$K$10:$K$410,$A62)+SUMIFS('Activity List'!P$10:P$410,'Activity List'!$C$10:$C$410,"in planning",'Activity List'!$K$10:$K$410,$A62)</f>
        <v>0</v>
      </c>
      <c r="K62" s="21">
        <f>SUMIFS('Activity List'!Q$10:Q$410,'Activity List'!$C$10:$C$410,"in construction",'Activity List'!$K$10:$K$410,$A62)+SUMIFS('Activity List'!Q$10:Q$410,'Activity List'!$C$10:$C$410,"completed",'Activity List'!$K$10:$K$410,$A62)+SUMIFS('Activity List'!Q$10:Q$410,'Activity List'!$C$10:$C$410,"agreed with nzta",'Activity List'!$K$10:$K$410,$A62)+SUMIFS('Activity List'!Q$10:Q$410,'Activity List'!$C$10:$C$410,"in planning",'Activity List'!$K$10:$K$410,$A62)</f>
        <v>0</v>
      </c>
      <c r="L62" s="21">
        <f>SUMIFS('Activity List'!R$10:R$410,'Activity List'!$C$10:$C$410,"in construction",'Activity List'!$K$10:$K$410,$A62)+SUMIFS('Activity List'!R$10:R$410,'Activity List'!$C$10:$C$410,"completed",'Activity List'!$K$10:$K$410,$A62)+SUMIFS('Activity List'!R$10:R$410,'Activity List'!$C$10:$C$410,"agreed with nzta",'Activity List'!$K$10:$K$410,$A62)+SUMIFS('Activity List'!R$10:R$410,'Activity List'!$C$10:$C$410,"in planning",'Activity List'!$K$10:$K$410,$A62)</f>
        <v>0</v>
      </c>
    </row>
    <row r="63" spans="1:12" hidden="1" x14ac:dyDescent="0.2">
      <c r="A63" s="7" t="s">
        <v>74</v>
      </c>
      <c r="B63" s="21">
        <f>SUMIF('Activity List'!$K$10:$K$410,$A63,'Activity List'!N$10:N$410)</f>
        <v>0</v>
      </c>
      <c r="C63" s="21">
        <f>SUMIF('Activity List'!$K$10:$K$410,$A63,'Activity List'!O$10:O$410)</f>
        <v>0</v>
      </c>
      <c r="D63" s="21">
        <f>SUMIF('Activity List'!$K$10:$K$410,$A63,'Activity List'!P$10:P$410)</f>
        <v>0</v>
      </c>
      <c r="E63" s="21">
        <f>SUMIF('Activity List'!$K$10:$K$410,$A63,'Activity List'!Q$10:Q$410)</f>
        <v>0</v>
      </c>
      <c r="F63" s="21">
        <f>SUMIF('Activity List'!$K$10:$K$410,$A63,'Activity List'!R$10:R$410)</f>
        <v>0</v>
      </c>
      <c r="H63" s="21">
        <f>SUMIFS('Activity List'!N$10:N$410,'Activity List'!$C$10:$C$410,"in construction",'Activity List'!$K$10:$K$410,$A63)+SUMIFS('Activity List'!N$10:N$410,'Activity List'!$C$10:$C$410,"completed",'Activity List'!$K$10:$K$410,$A63)+SUMIFS('Activity List'!N$10:N$410,'Activity List'!$C$10:$C$410,"agreed with nzta",'Activity List'!$K$10:$K$410,$A63)+SUMIFS('Activity List'!N$10:N$410,'Activity List'!$C$10:$C$410,"in planning",'Activity List'!$K$10:$K$410,$A63)</f>
        <v>0</v>
      </c>
      <c r="I63" s="21">
        <f>SUMIFS('Activity List'!O$10:O$410,'Activity List'!$C$10:$C$410,"in construction",'Activity List'!$K$10:$K$410,$A63)+SUMIFS('Activity List'!O$10:O$410,'Activity List'!$C$10:$C$410,"completed",'Activity List'!$K$10:$K$410,$A63)+SUMIFS('Activity List'!O$10:O$410,'Activity List'!$C$10:$C$410,"agreed with nzta",'Activity List'!$K$10:$K$410,$A63)+SUMIFS('Activity List'!O$10:O$410,'Activity List'!$C$10:$C$410,"in planning",'Activity List'!$K$10:$K$410,$A63)</f>
        <v>0</v>
      </c>
      <c r="J63" s="21">
        <f>SUMIFS('Activity List'!P$10:P$410,'Activity List'!$C$10:$C$410,"in construction",'Activity List'!$K$10:$K$410,$A63)+SUMIFS('Activity List'!P$10:P$410,'Activity List'!$C$10:$C$410,"completed",'Activity List'!$K$10:$K$410,$A63)+SUMIFS('Activity List'!P$10:P$410,'Activity List'!$C$10:$C$410,"agreed with nzta",'Activity List'!$K$10:$K$410,$A63)+SUMIFS('Activity List'!P$10:P$410,'Activity List'!$C$10:$C$410,"in planning",'Activity List'!$K$10:$K$410,$A63)</f>
        <v>0</v>
      </c>
      <c r="K63" s="21">
        <f>SUMIFS('Activity List'!Q$10:Q$410,'Activity List'!$C$10:$C$410,"in construction",'Activity List'!$K$10:$K$410,$A63)+SUMIFS('Activity List'!Q$10:Q$410,'Activity List'!$C$10:$C$410,"completed",'Activity List'!$K$10:$K$410,$A63)+SUMIFS('Activity List'!Q$10:Q$410,'Activity List'!$C$10:$C$410,"agreed with nzta",'Activity List'!$K$10:$K$410,$A63)+SUMIFS('Activity List'!Q$10:Q$410,'Activity List'!$C$10:$C$410,"in planning",'Activity List'!$K$10:$K$410,$A63)</f>
        <v>0</v>
      </c>
      <c r="L63" s="21">
        <f>SUMIFS('Activity List'!R$10:R$410,'Activity List'!$C$10:$C$410,"in construction",'Activity List'!$K$10:$K$410,$A63)+SUMIFS('Activity List'!R$10:R$410,'Activity List'!$C$10:$C$410,"completed",'Activity List'!$K$10:$K$410,$A63)+SUMIFS('Activity List'!R$10:R$410,'Activity List'!$C$10:$C$410,"agreed with nzta",'Activity List'!$K$10:$K$410,$A63)+SUMIFS('Activity List'!R$10:R$410,'Activity List'!$C$10:$C$410,"in planning",'Activity List'!$K$10:$K$410,$A63)</f>
        <v>0</v>
      </c>
    </row>
    <row r="64" spans="1:12" hidden="1" x14ac:dyDescent="0.2">
      <c r="A64" s="29" t="s">
        <v>42</v>
      </c>
      <c r="B64" s="28">
        <f>SUM(B56:B63)</f>
        <v>0</v>
      </c>
      <c r="C64" s="28">
        <f>SUM(C56:C63)</f>
        <v>0</v>
      </c>
      <c r="D64" s="28">
        <f>SUM(D56:D63)</f>
        <v>0</v>
      </c>
      <c r="E64" s="28">
        <f>SUM(E56:E63)</f>
        <v>0</v>
      </c>
      <c r="F64" s="28">
        <f>SUM(F56:F63)</f>
        <v>0</v>
      </c>
      <c r="H64" s="28">
        <f>SUM(H56:H63)</f>
        <v>0</v>
      </c>
      <c r="I64" s="28">
        <f>SUM(I56:I63)</f>
        <v>0</v>
      </c>
      <c r="J64" s="28">
        <f>SUM(J56:J63)</f>
        <v>0</v>
      </c>
      <c r="K64" s="28">
        <f>SUM(K56:K63)</f>
        <v>0</v>
      </c>
      <c r="L64" s="28">
        <f>SUM(L56:L63)</f>
        <v>0</v>
      </c>
    </row>
    <row r="66" spans="2:13" x14ac:dyDescent="0.2">
      <c r="B66" s="7"/>
      <c r="C66" s="7"/>
      <c r="D66" s="7"/>
      <c r="E66" s="7"/>
      <c r="F66" s="7"/>
      <c r="G66" s="7"/>
      <c r="H66" s="7"/>
      <c r="I66" s="7"/>
      <c r="J66" s="7"/>
      <c r="K66" s="7"/>
      <c r="L66" s="7"/>
      <c r="M66" s="7"/>
    </row>
    <row r="67" spans="2:13" x14ac:dyDescent="0.2">
      <c r="B67" s="7"/>
      <c r="C67" s="7"/>
      <c r="D67" s="7"/>
      <c r="E67" s="7"/>
      <c r="F67" s="7"/>
      <c r="G67" s="7"/>
      <c r="H67" s="7"/>
      <c r="I67" s="7"/>
      <c r="J67" s="7"/>
      <c r="K67" s="7"/>
      <c r="L67" s="7"/>
      <c r="M67" s="7"/>
    </row>
    <row r="68" spans="2:13" x14ac:dyDescent="0.2">
      <c r="B68" s="7"/>
      <c r="C68" s="7"/>
      <c r="D68" s="7"/>
      <c r="E68" s="7"/>
      <c r="F68" s="7"/>
      <c r="G68" s="7"/>
      <c r="H68" s="7"/>
      <c r="I68" s="7"/>
      <c r="J68" s="7"/>
      <c r="K68" s="7"/>
      <c r="L68" s="7"/>
      <c r="M68" s="7"/>
    </row>
    <row r="69" spans="2:13" x14ac:dyDescent="0.2">
      <c r="B69" s="7"/>
      <c r="C69" s="7"/>
      <c r="D69" s="7"/>
      <c r="E69" s="7"/>
      <c r="F69" s="7"/>
      <c r="G69" s="7"/>
      <c r="H69" s="7"/>
      <c r="I69" s="7"/>
      <c r="J69" s="7"/>
      <c r="K69" s="7"/>
      <c r="L69" s="7"/>
      <c r="M69" s="7"/>
    </row>
    <row r="70" spans="2:13" x14ac:dyDescent="0.2">
      <c r="B70" s="7"/>
      <c r="C70" s="7"/>
      <c r="D70" s="7"/>
      <c r="E70" s="7"/>
      <c r="F70" s="7"/>
      <c r="G70" s="7"/>
      <c r="H70" s="7"/>
      <c r="I70" s="7"/>
      <c r="J70" s="7"/>
      <c r="K70" s="7"/>
      <c r="L70" s="7"/>
      <c r="M70" s="7"/>
    </row>
    <row r="71" spans="2:13" x14ac:dyDescent="0.2">
      <c r="B71" s="7"/>
      <c r="C71" s="7"/>
      <c r="D71" s="7"/>
      <c r="E71" s="7"/>
      <c r="F71" s="7"/>
      <c r="G71" s="7"/>
      <c r="H71" s="7"/>
      <c r="I71" s="7"/>
      <c r="J71" s="7"/>
      <c r="K71" s="7"/>
      <c r="L71" s="7"/>
      <c r="M71" s="7"/>
    </row>
    <row r="72" spans="2:13" x14ac:dyDescent="0.2">
      <c r="B72" s="7"/>
      <c r="C72" s="7"/>
      <c r="D72" s="7"/>
      <c r="E72" s="7"/>
      <c r="F72" s="7"/>
      <c r="G72" s="7"/>
      <c r="H72" s="7"/>
      <c r="I72" s="7"/>
      <c r="J72" s="7"/>
      <c r="K72" s="7"/>
      <c r="L72" s="7"/>
      <c r="M72" s="7"/>
    </row>
    <row r="73" spans="2:13" x14ac:dyDescent="0.2">
      <c r="B73" s="7"/>
      <c r="C73" s="7"/>
      <c r="D73" s="7"/>
      <c r="E73" s="7"/>
      <c r="F73" s="7"/>
      <c r="G73" s="7"/>
      <c r="H73" s="7"/>
      <c r="I73" s="7"/>
      <c r="J73" s="7"/>
      <c r="K73" s="7"/>
      <c r="L73" s="7"/>
      <c r="M73" s="7"/>
    </row>
    <row r="74" spans="2:13" x14ac:dyDescent="0.2">
      <c r="B74" s="7"/>
      <c r="C74" s="7"/>
      <c r="D74" s="7"/>
      <c r="E74" s="7"/>
      <c r="F74" s="7"/>
      <c r="G74" s="7"/>
      <c r="H74" s="7"/>
      <c r="I74" s="7"/>
      <c r="J74" s="7"/>
      <c r="K74" s="7"/>
      <c r="L74" s="7"/>
      <c r="M74" s="7"/>
    </row>
    <row r="75" spans="2:13" x14ac:dyDescent="0.2">
      <c r="B75" s="7"/>
      <c r="C75" s="7"/>
      <c r="D75" s="7"/>
      <c r="E75" s="7"/>
      <c r="F75" s="7"/>
      <c r="G75" s="7"/>
      <c r="H75" s="7"/>
      <c r="I75" s="7"/>
      <c r="J75" s="7"/>
      <c r="K75" s="7"/>
      <c r="L75" s="7"/>
      <c r="M75" s="7"/>
    </row>
    <row r="76" spans="2:13" x14ac:dyDescent="0.2">
      <c r="B76" s="7"/>
      <c r="C76" s="7"/>
      <c r="D76" s="7"/>
      <c r="E76" s="7"/>
      <c r="F76" s="7"/>
      <c r="G76" s="7"/>
      <c r="H76" s="7"/>
      <c r="I76" s="7"/>
      <c r="J76" s="7"/>
      <c r="K76" s="7"/>
      <c r="L76" s="7"/>
      <c r="M76" s="7"/>
    </row>
    <row r="77" spans="2:13" x14ac:dyDescent="0.2">
      <c r="B77" s="7"/>
      <c r="C77" s="7"/>
      <c r="D77" s="7"/>
      <c r="E77" s="7"/>
      <c r="F77" s="7"/>
      <c r="G77" s="7"/>
      <c r="H77" s="7"/>
      <c r="I77" s="7"/>
      <c r="J77" s="7"/>
      <c r="K77" s="7"/>
      <c r="L77" s="7"/>
      <c r="M77" s="7"/>
    </row>
    <row r="78" spans="2:13" x14ac:dyDescent="0.2">
      <c r="B78" s="7"/>
      <c r="C78" s="7"/>
      <c r="D78" s="7"/>
      <c r="E78" s="7"/>
      <c r="F78" s="7"/>
      <c r="G78" s="7"/>
      <c r="H78" s="7"/>
      <c r="I78" s="7"/>
      <c r="J78" s="7"/>
      <c r="K78" s="7"/>
      <c r="L78" s="7"/>
      <c r="M78" s="7"/>
    </row>
    <row r="79" spans="2:13" x14ac:dyDescent="0.2">
      <c r="B79" s="7"/>
      <c r="C79" s="7"/>
      <c r="D79" s="7"/>
      <c r="E79" s="7"/>
      <c r="F79" s="7"/>
      <c r="G79" s="7"/>
      <c r="H79" s="7"/>
      <c r="I79" s="7"/>
      <c r="J79" s="7"/>
      <c r="K79" s="7"/>
      <c r="L79" s="7"/>
      <c r="M79" s="7"/>
    </row>
    <row r="80" spans="2:13" x14ac:dyDescent="0.2">
      <c r="B80" s="7"/>
      <c r="C80" s="7"/>
      <c r="D80" s="7"/>
      <c r="E80" s="7"/>
      <c r="F80" s="7"/>
      <c r="G80" s="7"/>
      <c r="H80" s="7"/>
      <c r="I80" s="7"/>
      <c r="J80" s="7"/>
      <c r="K80" s="7"/>
      <c r="L80" s="7"/>
      <c r="M80" s="7"/>
    </row>
  </sheetData>
  <sheetProtection password="CCE3" sheet="1" objects="1" scenarios="1"/>
  <mergeCells count="8">
    <mergeCell ref="B54:F54"/>
    <mergeCell ref="H54:L54"/>
    <mergeCell ref="H40:L40"/>
    <mergeCell ref="B3:E3"/>
    <mergeCell ref="H3:K3"/>
    <mergeCell ref="J16:L16"/>
    <mergeCell ref="B16:F16"/>
    <mergeCell ref="B40:F40"/>
  </mergeCells>
  <pageMargins left="0.74803149606299213" right="0.74803149606299213" top="0.98425196850393704" bottom="0.98425196850393704" header="0.51181102362204722" footer="0.51181102362204722"/>
  <pageSetup paperSize="9" scale="76" orientation="landscape" r:id="rId1"/>
  <headerFooter alignWithMargins="0"/>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zoomScaleNormal="100" workbookViewId="0">
      <selection activeCell="D4" sqref="D4"/>
    </sheetView>
  </sheetViews>
  <sheetFormatPr defaultRowHeight="11.25" x14ac:dyDescent="0.2"/>
  <cols>
    <col min="1" max="1" width="2.5703125" style="44" customWidth="1"/>
    <col min="2" max="2" width="34.42578125" style="44" customWidth="1"/>
    <col min="3" max="11" width="14.28515625" style="44" customWidth="1"/>
    <col min="12" max="12" width="2.5703125" style="44" customWidth="1"/>
    <col min="13" max="16384" width="9.140625" style="44"/>
  </cols>
  <sheetData>
    <row r="1" spans="2:11" x14ac:dyDescent="0.2">
      <c r="B1" s="44" t="s">
        <v>0</v>
      </c>
      <c r="D1" s="57">
        <f>'Activity List'!D3</f>
        <v>0</v>
      </c>
    </row>
    <row r="2" spans="2:11" x14ac:dyDescent="0.2">
      <c r="B2" s="44" t="s">
        <v>2</v>
      </c>
      <c r="D2" s="58">
        <f>'Activity List'!D5</f>
        <v>42186</v>
      </c>
      <c r="F2" s="51" t="s">
        <v>85</v>
      </c>
    </row>
    <row r="3" spans="2:11" ht="12" x14ac:dyDescent="0.2">
      <c r="B3" s="44" t="s">
        <v>51</v>
      </c>
      <c r="D3" s="57">
        <f>'Activity List'!D6</f>
        <v>0</v>
      </c>
      <c r="F3" s="7" t="s">
        <v>83</v>
      </c>
    </row>
    <row r="4" spans="2:11" x14ac:dyDescent="0.2">
      <c r="B4" s="44" t="s">
        <v>92</v>
      </c>
      <c r="D4" s="61" t="s">
        <v>91</v>
      </c>
    </row>
    <row r="5" spans="2:11" ht="24" x14ac:dyDescent="0.15">
      <c r="B5" s="52" t="s">
        <v>12</v>
      </c>
      <c r="C5" s="8" t="s">
        <v>68</v>
      </c>
      <c r="D5" s="8" t="s">
        <v>67</v>
      </c>
      <c r="E5" s="8" t="s">
        <v>69</v>
      </c>
      <c r="F5" s="8" t="s">
        <v>70</v>
      </c>
      <c r="G5" s="8" t="s">
        <v>71</v>
      </c>
      <c r="H5" s="8" t="s">
        <v>72</v>
      </c>
      <c r="I5" s="8" t="s">
        <v>73</v>
      </c>
      <c r="J5" s="8" t="s">
        <v>74</v>
      </c>
      <c r="K5" s="43" t="s">
        <v>42</v>
      </c>
    </row>
    <row r="6" spans="2:11" ht="12" x14ac:dyDescent="0.2">
      <c r="B6" s="7" t="s">
        <v>63</v>
      </c>
      <c r="C6" s="21">
        <f>IF($D$4="Agreed",(SUMIFS('Activity List'!$O$10:$O$410,'Activity List'!$C$10:$C$410,"in construction",'Activity List'!$L$10:$L$410,$B6,'Activity List'!$K$10:$K$410,C$5)+SUMIFS('Activity List'!$O$10:$O$410,'Activity List'!$C$10:$C$410,"in planning",'Activity List'!$L$10:$L$410,$B6,'Activity List'!$K$10:$K$410,C$5)+SUMIFS('Activity List'!$O$10:$O$410,'Activity List'!$C$10:$C$410,"agreed with nzta",'Activity List'!$L$10:$L$410,$B6,'Activity List'!$K$10:$K$410,C$5)+SUMIFS('Activity List'!$O$10:$O$410,'Activity List'!$C$10:$C$410,"completed",'Activity List'!$L$10:$L$410,$B6,'Activity List'!$K$10:$K$410,C$5)),SUMIFS('Activity List'!$O$10:$O$410,'Activity List'!$C$10:$C$410,"completed",'Activity List'!$L$10:$L$410,$B6,'Activity List'!$K$10:$K$410,C$5))</f>
        <v>0</v>
      </c>
      <c r="D6" s="21">
        <f>IF($D$4="Agreed",(SUMIFS('Activity List'!$O$10:$O$410,'Activity List'!$C$10:$C$410,"in construction",'Activity List'!$L$10:$L$410,$B6,'Activity List'!$K$10:$K$410,D$5)+SUMIFS('Activity List'!$O$10:$O$410,'Activity List'!$C$10:$C$410,"in planning",'Activity List'!$L$10:$L$410,$B6,'Activity List'!$K$10:$K$410,D$5)+SUMIFS('Activity List'!$O$10:$O$410,'Activity List'!$C$10:$C$410,"agreed with nzta",'Activity List'!$L$10:$L$410,$B6,'Activity List'!$K$10:$K$410,D$5)+SUMIFS('Activity List'!$O$10:$O$410,'Activity List'!$C$10:$C$410,"completed",'Activity List'!$L$10:$L$410,$B6,'Activity List'!$K$10:$K$410,D$5)),SUMIFS('Activity List'!$O$10:$O$410,'Activity List'!$C$10:$C$410,"completed",'Activity List'!$L$10:$L$410,$B6,'Activity List'!$K$10:$K$410,D$5))</f>
        <v>0</v>
      </c>
      <c r="E6" s="21">
        <f>IF($D$4="Agreed",(SUMIFS('Activity List'!$O$10:$O$410,'Activity List'!$C$10:$C$410,"in construction",'Activity List'!$L$10:$L$410,$B6,'Activity List'!$K$10:$K$410,E$5)+SUMIFS('Activity List'!$O$10:$O$410,'Activity List'!$C$10:$C$410,"in planning",'Activity List'!$L$10:$L$410,$B6,'Activity List'!$K$10:$K$410,E$5)+SUMIFS('Activity List'!$O$10:$O$410,'Activity List'!$C$10:$C$410,"agreed with nzta",'Activity List'!$L$10:$L$410,$B6,'Activity List'!$K$10:$K$410,E$5)+SUMIFS('Activity List'!$O$10:$O$410,'Activity List'!$C$10:$C$410,"completed",'Activity List'!$L$10:$L$410,$B6,'Activity List'!$K$10:$K$410,E$5)),SUMIFS('Activity List'!$O$10:$O$410,'Activity List'!$C$10:$C$410,"completed",'Activity List'!$L$10:$L$410,$B6,'Activity List'!$K$10:$K$410,E$5))</f>
        <v>0</v>
      </c>
      <c r="F6" s="21">
        <f>IF($D$4="Agreed",(SUMIFS('Activity List'!$O$10:$O$410,'Activity List'!$C$10:$C$410,"in construction",'Activity List'!$L$10:$L$410,$B6,'Activity List'!$K$10:$K$410,F$5)+SUMIFS('Activity List'!$O$10:$O$410,'Activity List'!$C$10:$C$410,"in planning",'Activity List'!$L$10:$L$410,$B6,'Activity List'!$K$10:$K$410,F$5)+SUMIFS('Activity List'!$O$10:$O$410,'Activity List'!$C$10:$C$410,"agreed with nzta",'Activity List'!$L$10:$L$410,$B6,'Activity List'!$K$10:$K$410,F$5)+SUMIFS('Activity List'!$O$10:$O$410,'Activity List'!$C$10:$C$410,"completed",'Activity List'!$L$10:$L$410,$B6,'Activity List'!$K$10:$K$410,F$5)),SUMIFS('Activity List'!$O$10:$O$410,'Activity List'!$C$10:$C$410,"completed",'Activity List'!$L$10:$L$410,$B6,'Activity List'!$K$10:$K$410,F$5))</f>
        <v>0</v>
      </c>
      <c r="G6" s="21">
        <f>IF($D$4="Agreed",(SUMIFS('Activity List'!$O$10:$O$410,'Activity List'!$C$10:$C$410,"in construction",'Activity List'!$L$10:$L$410,$B6,'Activity List'!$K$10:$K$410,G$5)+SUMIFS('Activity List'!$O$10:$O$410,'Activity List'!$C$10:$C$410,"in planning",'Activity List'!$L$10:$L$410,$B6,'Activity List'!$K$10:$K$410,G$5)+SUMIFS('Activity List'!$O$10:$O$410,'Activity List'!$C$10:$C$410,"agreed with nzta",'Activity List'!$L$10:$L$410,$B6,'Activity List'!$K$10:$K$410,G$5)+SUMIFS('Activity List'!$O$10:$O$410,'Activity List'!$C$10:$C$410,"completed",'Activity List'!$L$10:$L$410,$B6,'Activity List'!$K$10:$K$410,G$5)),SUMIFS('Activity List'!$O$10:$O$410,'Activity List'!$C$10:$C$410,"completed",'Activity List'!$L$10:$L$410,$B6,'Activity List'!$K$10:$K$410,G$5))</f>
        <v>0</v>
      </c>
      <c r="H6" s="21">
        <f>IF($D$4="Agreed",(SUMIFS('Activity List'!$O$10:$O$410,'Activity List'!$C$10:$C$410,"in construction",'Activity List'!$L$10:$L$410,$B6,'Activity List'!$K$10:$K$410,H$5)+SUMIFS('Activity List'!$O$10:$O$410,'Activity List'!$C$10:$C$410,"in planning",'Activity List'!$L$10:$L$410,$B6,'Activity List'!$K$10:$K$410,H$5)+SUMIFS('Activity List'!$O$10:$O$410,'Activity List'!$C$10:$C$410,"agreed with nzta",'Activity List'!$L$10:$L$410,$B6,'Activity List'!$K$10:$K$410,H$5)+SUMIFS('Activity List'!$O$10:$O$410,'Activity List'!$C$10:$C$410,"completed",'Activity List'!$L$10:$L$410,$B6,'Activity List'!$K$10:$K$410,H$5)),SUMIFS('Activity List'!$O$10:$O$410,'Activity List'!$C$10:$C$410,"completed",'Activity List'!$L$10:$L$410,$B6,'Activity List'!$K$10:$K$410,H$5))</f>
        <v>0</v>
      </c>
      <c r="I6" s="21">
        <f>IF($D$4="Agreed",(SUMIFS('Activity List'!$O$10:$O$410,'Activity List'!$C$10:$C$410,"in construction",'Activity List'!$L$10:$L$410,$B6,'Activity List'!$K$10:$K$410,I$5)+SUMIFS('Activity List'!$O$10:$O$410,'Activity List'!$C$10:$C$410,"in planning",'Activity List'!$L$10:$L$410,$B6,'Activity List'!$K$10:$K$410,I$5)+SUMIFS('Activity List'!$O$10:$O$410,'Activity List'!$C$10:$C$410,"agreed with nzta",'Activity List'!$L$10:$L$410,$B6,'Activity List'!$K$10:$K$410,I$5)+SUMIFS('Activity List'!$O$10:$O$410,'Activity List'!$C$10:$C$410,"completed",'Activity List'!$L$10:$L$410,$B6,'Activity List'!$K$10:$K$410,I$5)),SUMIFS('Activity List'!$O$10:$O$410,'Activity List'!$C$10:$C$410,"completed",'Activity List'!$L$10:$L$410,$B6,'Activity List'!$K$10:$K$410,I$5))</f>
        <v>0</v>
      </c>
      <c r="J6" s="21">
        <f>IF($D$4="Agreed",(SUMIFS('Activity List'!$O$10:$O$410,'Activity List'!$C$10:$C$410,"in construction",'Activity List'!$L$10:$L$410,$B6,'Activity List'!$K$10:$K$410,J$5)+SUMIFS('Activity List'!$O$10:$O$410,'Activity List'!$C$10:$C$410,"in planning",'Activity List'!$L$10:$L$410,$B6,'Activity List'!$K$10:$K$410,J$5)+SUMIFS('Activity List'!$O$10:$O$410,'Activity List'!$C$10:$C$410,"agreed with nzta",'Activity List'!$L$10:$L$410,$B6,'Activity List'!$K$10:$K$410,J$5)+SUMIFS('Activity List'!$O$10:$O$410,'Activity List'!$C$10:$C$410,"completed",'Activity List'!$L$10:$L$410,$B6,'Activity List'!$K$10:$K$410,J$5)),SUMIFS('Activity List'!$O$10:$O$410,'Activity List'!$C$10:$C$410,"completed",'Activity List'!$L$10:$L$410,$B6,'Activity List'!$K$10:$K$410,J$5))</f>
        <v>0</v>
      </c>
      <c r="K6" s="28">
        <f t="shared" ref="K6:K15" si="0">SUM(C6:J6)</f>
        <v>0</v>
      </c>
    </row>
    <row r="7" spans="2:11" ht="12" x14ac:dyDescent="0.2">
      <c r="B7" s="7" t="s">
        <v>54</v>
      </c>
      <c r="C7" s="21">
        <f>IF($D$4="Agreed",(SUMIFS('Activity List'!$O$10:$O$410,'Activity List'!$C$10:$C$410,"in construction",'Activity List'!$L$10:$L$410,$B7,'Activity List'!$K$10:$K$410,C$5)+SUMIFS('Activity List'!$O$10:$O$410,'Activity List'!$C$10:$C$410,"in planning",'Activity List'!$L$10:$L$410,$B7,'Activity List'!$K$10:$K$410,C$5)+SUMIFS('Activity List'!$O$10:$O$410,'Activity List'!$C$10:$C$410,"agreed with nzta",'Activity List'!$L$10:$L$410,$B7,'Activity List'!$K$10:$K$410,C$5)+SUMIFS('Activity List'!$O$10:$O$410,'Activity List'!$C$10:$C$410,"completed",'Activity List'!$L$10:$L$410,$B7,'Activity List'!$K$10:$K$410,C$5)),SUMIFS('Activity List'!$O$10:$O$410,'Activity List'!$C$10:$C$410,"completed",'Activity List'!$L$10:$L$410,$B7,'Activity List'!$K$10:$K$410,C$5))</f>
        <v>0</v>
      </c>
      <c r="D7" s="21">
        <f>IF($D$4="Agreed",(SUMIFS('Activity List'!$O$10:$O$410,'Activity List'!$C$10:$C$410,"in construction",'Activity List'!$L$10:$L$410,$B7,'Activity List'!$K$10:$K$410,D$5)+SUMIFS('Activity List'!$O$10:$O$410,'Activity List'!$C$10:$C$410,"in planning",'Activity List'!$L$10:$L$410,$B7,'Activity List'!$K$10:$K$410,D$5)+SUMIFS('Activity List'!$O$10:$O$410,'Activity List'!$C$10:$C$410,"agreed with nzta",'Activity List'!$L$10:$L$410,$B7,'Activity List'!$K$10:$K$410,D$5)+SUMIFS('Activity List'!$O$10:$O$410,'Activity List'!$C$10:$C$410,"completed",'Activity List'!$L$10:$L$410,$B7,'Activity List'!$K$10:$K$410,D$5)),SUMIFS('Activity List'!$O$10:$O$410,'Activity List'!$C$10:$C$410,"completed",'Activity List'!$L$10:$L$410,$B7,'Activity List'!$K$10:$K$410,D$5))</f>
        <v>0</v>
      </c>
      <c r="E7" s="21">
        <f>IF($D$4="Agreed",(SUMIFS('Activity List'!$O$10:$O$410,'Activity List'!$C$10:$C$410,"in construction",'Activity List'!$L$10:$L$410,$B7,'Activity List'!$K$10:$K$410,E$5)+SUMIFS('Activity List'!$O$10:$O$410,'Activity List'!$C$10:$C$410,"in planning",'Activity List'!$L$10:$L$410,$B7,'Activity List'!$K$10:$K$410,E$5)+SUMIFS('Activity List'!$O$10:$O$410,'Activity List'!$C$10:$C$410,"agreed with nzta",'Activity List'!$L$10:$L$410,$B7,'Activity List'!$K$10:$K$410,E$5)+SUMIFS('Activity List'!$O$10:$O$410,'Activity List'!$C$10:$C$410,"completed",'Activity List'!$L$10:$L$410,$B7,'Activity List'!$K$10:$K$410,E$5)),SUMIFS('Activity List'!$O$10:$O$410,'Activity List'!$C$10:$C$410,"completed",'Activity List'!$L$10:$L$410,$B7,'Activity List'!$K$10:$K$410,E$5))</f>
        <v>0</v>
      </c>
      <c r="F7" s="21">
        <f>IF($D$4="Agreed",(SUMIFS('Activity List'!$O$10:$O$410,'Activity List'!$C$10:$C$410,"in construction",'Activity List'!$L$10:$L$410,$B7,'Activity List'!$K$10:$K$410,F$5)+SUMIFS('Activity List'!$O$10:$O$410,'Activity List'!$C$10:$C$410,"in planning",'Activity List'!$L$10:$L$410,$B7,'Activity List'!$K$10:$K$410,F$5)+SUMIFS('Activity List'!$O$10:$O$410,'Activity List'!$C$10:$C$410,"agreed with nzta",'Activity List'!$L$10:$L$410,$B7,'Activity List'!$K$10:$K$410,F$5)+SUMIFS('Activity List'!$O$10:$O$410,'Activity List'!$C$10:$C$410,"completed",'Activity List'!$L$10:$L$410,$B7,'Activity List'!$K$10:$K$410,F$5)),SUMIFS('Activity List'!$O$10:$O$410,'Activity List'!$C$10:$C$410,"completed",'Activity List'!$L$10:$L$410,$B7,'Activity List'!$K$10:$K$410,F$5))</f>
        <v>0</v>
      </c>
      <c r="G7" s="21">
        <f>IF($D$4="Agreed",(SUMIFS('Activity List'!$O$10:$O$410,'Activity List'!$C$10:$C$410,"in construction",'Activity List'!$L$10:$L$410,$B7,'Activity List'!$K$10:$K$410,G$5)+SUMIFS('Activity List'!$O$10:$O$410,'Activity List'!$C$10:$C$410,"in planning",'Activity List'!$L$10:$L$410,$B7,'Activity List'!$K$10:$K$410,G$5)+SUMIFS('Activity List'!$O$10:$O$410,'Activity List'!$C$10:$C$410,"agreed with nzta",'Activity List'!$L$10:$L$410,$B7,'Activity List'!$K$10:$K$410,G$5)+SUMIFS('Activity List'!$O$10:$O$410,'Activity List'!$C$10:$C$410,"completed",'Activity List'!$L$10:$L$410,$B7,'Activity List'!$K$10:$K$410,G$5)),SUMIFS('Activity List'!$O$10:$O$410,'Activity List'!$C$10:$C$410,"completed",'Activity List'!$L$10:$L$410,$B7,'Activity List'!$K$10:$K$410,G$5))</f>
        <v>0</v>
      </c>
      <c r="H7" s="21">
        <f>IF($D$4="Agreed",(SUMIFS('Activity List'!$O$10:$O$410,'Activity List'!$C$10:$C$410,"in construction",'Activity List'!$L$10:$L$410,$B7,'Activity List'!$K$10:$K$410,H$5)+SUMIFS('Activity List'!$O$10:$O$410,'Activity List'!$C$10:$C$410,"in planning",'Activity List'!$L$10:$L$410,$B7,'Activity List'!$K$10:$K$410,H$5)+SUMIFS('Activity List'!$O$10:$O$410,'Activity List'!$C$10:$C$410,"agreed with nzta",'Activity List'!$L$10:$L$410,$B7,'Activity List'!$K$10:$K$410,H$5)+SUMIFS('Activity List'!$O$10:$O$410,'Activity List'!$C$10:$C$410,"completed",'Activity List'!$L$10:$L$410,$B7,'Activity List'!$K$10:$K$410,H$5)),SUMIFS('Activity List'!$O$10:$O$410,'Activity List'!$C$10:$C$410,"completed",'Activity List'!$L$10:$L$410,$B7,'Activity List'!$K$10:$K$410,H$5))</f>
        <v>0</v>
      </c>
      <c r="I7" s="21">
        <f>IF($D$4="Agreed",(SUMIFS('Activity List'!$O$10:$O$410,'Activity List'!$C$10:$C$410,"in construction",'Activity List'!$L$10:$L$410,$B7,'Activity List'!$K$10:$K$410,I$5)+SUMIFS('Activity List'!$O$10:$O$410,'Activity List'!$C$10:$C$410,"in planning",'Activity List'!$L$10:$L$410,$B7,'Activity List'!$K$10:$K$410,I$5)+SUMIFS('Activity List'!$O$10:$O$410,'Activity List'!$C$10:$C$410,"agreed with nzta",'Activity List'!$L$10:$L$410,$B7,'Activity List'!$K$10:$K$410,I$5)+SUMIFS('Activity List'!$O$10:$O$410,'Activity List'!$C$10:$C$410,"completed",'Activity List'!$L$10:$L$410,$B7,'Activity List'!$K$10:$K$410,I$5)),SUMIFS('Activity List'!$O$10:$O$410,'Activity List'!$C$10:$C$410,"completed",'Activity List'!$L$10:$L$410,$B7,'Activity List'!$K$10:$K$410,I$5))</f>
        <v>0</v>
      </c>
      <c r="J7" s="21">
        <f>IF($D$4="Agreed",(SUMIFS('Activity List'!$O$10:$O$410,'Activity List'!$C$10:$C$410,"in construction",'Activity List'!$L$10:$L$410,$B7,'Activity List'!$K$10:$K$410,J$5)+SUMIFS('Activity List'!$O$10:$O$410,'Activity List'!$C$10:$C$410,"in planning",'Activity List'!$L$10:$L$410,$B7,'Activity List'!$K$10:$K$410,J$5)+SUMIFS('Activity List'!$O$10:$O$410,'Activity List'!$C$10:$C$410,"agreed with nzta",'Activity List'!$L$10:$L$410,$B7,'Activity List'!$K$10:$K$410,J$5)+SUMIFS('Activity List'!$O$10:$O$410,'Activity List'!$C$10:$C$410,"completed",'Activity List'!$L$10:$L$410,$B7,'Activity List'!$K$10:$K$410,J$5)),SUMIFS('Activity List'!$O$10:$O$410,'Activity List'!$C$10:$C$410,"completed",'Activity List'!$L$10:$L$410,$B7,'Activity List'!$K$10:$K$410,J$5))</f>
        <v>0</v>
      </c>
      <c r="K7" s="28">
        <f t="shared" si="0"/>
        <v>0</v>
      </c>
    </row>
    <row r="8" spans="2:11" ht="12" x14ac:dyDescent="0.2">
      <c r="B8" s="7" t="s">
        <v>55</v>
      </c>
      <c r="C8" s="21">
        <f>IF($D$4="Agreed",(SUMIFS('Activity List'!$O$10:$O$410,'Activity List'!$C$10:$C$410,"in construction",'Activity List'!$L$10:$L$410,$B8,'Activity List'!$K$10:$K$410,C$5)+SUMIFS('Activity List'!$O$10:$O$410,'Activity List'!$C$10:$C$410,"in planning",'Activity List'!$L$10:$L$410,$B8,'Activity List'!$K$10:$K$410,C$5)+SUMIFS('Activity List'!$O$10:$O$410,'Activity List'!$C$10:$C$410,"agreed with nzta",'Activity List'!$L$10:$L$410,$B8,'Activity List'!$K$10:$K$410,C$5)+SUMIFS('Activity List'!$O$10:$O$410,'Activity List'!$C$10:$C$410,"completed",'Activity List'!$L$10:$L$410,$B8,'Activity List'!$K$10:$K$410,C$5)),SUMIFS('Activity List'!$O$10:$O$410,'Activity List'!$C$10:$C$410,"completed",'Activity List'!$L$10:$L$410,$B8,'Activity List'!$K$10:$K$410,C$5))</f>
        <v>0</v>
      </c>
      <c r="D8" s="21">
        <f>IF($D$4="Agreed",(SUMIFS('Activity List'!$O$10:$O$410,'Activity List'!$C$10:$C$410,"in construction",'Activity List'!$L$10:$L$410,$B8,'Activity List'!$K$10:$K$410,D$5)+SUMIFS('Activity List'!$O$10:$O$410,'Activity List'!$C$10:$C$410,"in planning",'Activity List'!$L$10:$L$410,$B8,'Activity List'!$K$10:$K$410,D$5)+SUMIFS('Activity List'!$O$10:$O$410,'Activity List'!$C$10:$C$410,"agreed with nzta",'Activity List'!$L$10:$L$410,$B8,'Activity List'!$K$10:$K$410,D$5)+SUMIFS('Activity List'!$O$10:$O$410,'Activity List'!$C$10:$C$410,"completed",'Activity List'!$L$10:$L$410,$B8,'Activity List'!$K$10:$K$410,D$5)),SUMIFS('Activity List'!$O$10:$O$410,'Activity List'!$C$10:$C$410,"completed",'Activity List'!$L$10:$L$410,$B8,'Activity List'!$K$10:$K$410,D$5))</f>
        <v>0</v>
      </c>
      <c r="E8" s="21">
        <f>IF($D$4="Agreed",(SUMIFS('Activity List'!$O$10:$O$410,'Activity List'!$C$10:$C$410,"in construction",'Activity List'!$L$10:$L$410,$B8,'Activity List'!$K$10:$K$410,E$5)+SUMIFS('Activity List'!$O$10:$O$410,'Activity List'!$C$10:$C$410,"in planning",'Activity List'!$L$10:$L$410,$B8,'Activity List'!$K$10:$K$410,E$5)+SUMIFS('Activity List'!$O$10:$O$410,'Activity List'!$C$10:$C$410,"agreed with nzta",'Activity List'!$L$10:$L$410,$B8,'Activity List'!$K$10:$K$410,E$5)+SUMIFS('Activity List'!$O$10:$O$410,'Activity List'!$C$10:$C$410,"completed",'Activity List'!$L$10:$L$410,$B8,'Activity List'!$K$10:$K$410,E$5)),SUMIFS('Activity List'!$O$10:$O$410,'Activity List'!$C$10:$C$410,"completed",'Activity List'!$L$10:$L$410,$B8,'Activity List'!$K$10:$K$410,E$5))</f>
        <v>0</v>
      </c>
      <c r="F8" s="21">
        <f>IF($D$4="Agreed",(SUMIFS('Activity List'!$O$10:$O$410,'Activity List'!$C$10:$C$410,"in construction",'Activity List'!$L$10:$L$410,$B8,'Activity List'!$K$10:$K$410,F$5)+SUMIFS('Activity List'!$O$10:$O$410,'Activity List'!$C$10:$C$410,"in planning",'Activity List'!$L$10:$L$410,$B8,'Activity List'!$K$10:$K$410,F$5)+SUMIFS('Activity List'!$O$10:$O$410,'Activity List'!$C$10:$C$410,"agreed with nzta",'Activity List'!$L$10:$L$410,$B8,'Activity List'!$K$10:$K$410,F$5)+SUMIFS('Activity List'!$O$10:$O$410,'Activity List'!$C$10:$C$410,"completed",'Activity List'!$L$10:$L$410,$B8,'Activity List'!$K$10:$K$410,F$5)),SUMIFS('Activity List'!$O$10:$O$410,'Activity List'!$C$10:$C$410,"completed",'Activity List'!$L$10:$L$410,$B8,'Activity List'!$K$10:$K$410,F$5))</f>
        <v>0</v>
      </c>
      <c r="G8" s="21">
        <f>IF($D$4="Agreed",(SUMIFS('Activity List'!$O$10:$O$410,'Activity List'!$C$10:$C$410,"in construction",'Activity List'!$L$10:$L$410,$B8,'Activity List'!$K$10:$K$410,G$5)+SUMIFS('Activity List'!$O$10:$O$410,'Activity List'!$C$10:$C$410,"in planning",'Activity List'!$L$10:$L$410,$B8,'Activity List'!$K$10:$K$410,G$5)+SUMIFS('Activity List'!$O$10:$O$410,'Activity List'!$C$10:$C$410,"agreed with nzta",'Activity List'!$L$10:$L$410,$B8,'Activity List'!$K$10:$K$410,G$5)+SUMIFS('Activity List'!$O$10:$O$410,'Activity List'!$C$10:$C$410,"completed",'Activity List'!$L$10:$L$410,$B8,'Activity List'!$K$10:$K$410,G$5)),SUMIFS('Activity List'!$O$10:$O$410,'Activity List'!$C$10:$C$410,"completed",'Activity List'!$L$10:$L$410,$B8,'Activity List'!$K$10:$K$410,G$5))</f>
        <v>0</v>
      </c>
      <c r="H8" s="21">
        <f>IF($D$4="Agreed",(SUMIFS('Activity List'!$O$10:$O$410,'Activity List'!$C$10:$C$410,"in construction",'Activity List'!$L$10:$L$410,$B8,'Activity List'!$K$10:$K$410,H$5)+SUMIFS('Activity List'!$O$10:$O$410,'Activity List'!$C$10:$C$410,"in planning",'Activity List'!$L$10:$L$410,$B8,'Activity List'!$K$10:$K$410,H$5)+SUMIFS('Activity List'!$O$10:$O$410,'Activity List'!$C$10:$C$410,"agreed with nzta",'Activity List'!$L$10:$L$410,$B8,'Activity List'!$K$10:$K$410,H$5)+SUMIFS('Activity List'!$O$10:$O$410,'Activity List'!$C$10:$C$410,"completed",'Activity List'!$L$10:$L$410,$B8,'Activity List'!$K$10:$K$410,H$5)),SUMIFS('Activity List'!$O$10:$O$410,'Activity List'!$C$10:$C$410,"completed",'Activity List'!$L$10:$L$410,$B8,'Activity List'!$K$10:$K$410,H$5))</f>
        <v>0</v>
      </c>
      <c r="I8" s="21">
        <f>IF($D$4="Agreed",(SUMIFS('Activity List'!$O$10:$O$410,'Activity List'!$C$10:$C$410,"in construction",'Activity List'!$L$10:$L$410,$B8,'Activity List'!$K$10:$K$410,I$5)+SUMIFS('Activity List'!$O$10:$O$410,'Activity List'!$C$10:$C$410,"in planning",'Activity List'!$L$10:$L$410,$B8,'Activity List'!$K$10:$K$410,I$5)+SUMIFS('Activity List'!$O$10:$O$410,'Activity List'!$C$10:$C$410,"agreed with nzta",'Activity List'!$L$10:$L$410,$B8,'Activity List'!$K$10:$K$410,I$5)+SUMIFS('Activity List'!$O$10:$O$410,'Activity List'!$C$10:$C$410,"completed",'Activity List'!$L$10:$L$410,$B8,'Activity List'!$K$10:$K$410,I$5)),SUMIFS('Activity List'!$O$10:$O$410,'Activity List'!$C$10:$C$410,"completed",'Activity List'!$L$10:$L$410,$B8,'Activity List'!$K$10:$K$410,I$5))</f>
        <v>0</v>
      </c>
      <c r="J8" s="21">
        <f>IF($D$4="Agreed",(SUMIFS('Activity List'!$O$10:$O$410,'Activity List'!$C$10:$C$410,"in construction",'Activity List'!$L$10:$L$410,$B8,'Activity List'!$K$10:$K$410,J$5)+SUMIFS('Activity List'!$O$10:$O$410,'Activity List'!$C$10:$C$410,"in planning",'Activity List'!$L$10:$L$410,$B8,'Activity List'!$K$10:$K$410,J$5)+SUMIFS('Activity List'!$O$10:$O$410,'Activity List'!$C$10:$C$410,"agreed with nzta",'Activity List'!$L$10:$L$410,$B8,'Activity List'!$K$10:$K$410,J$5)+SUMIFS('Activity List'!$O$10:$O$410,'Activity List'!$C$10:$C$410,"completed",'Activity List'!$L$10:$L$410,$B8,'Activity List'!$K$10:$K$410,J$5)),SUMIFS('Activity List'!$O$10:$O$410,'Activity List'!$C$10:$C$410,"completed",'Activity List'!$L$10:$L$410,$B8,'Activity List'!$K$10:$K$410,J$5))</f>
        <v>0</v>
      </c>
      <c r="K8" s="28">
        <f t="shared" si="0"/>
        <v>0</v>
      </c>
    </row>
    <row r="9" spans="2:11" ht="12" x14ac:dyDescent="0.2">
      <c r="B9" s="7" t="s">
        <v>56</v>
      </c>
      <c r="C9" s="21">
        <f>IF($D$4="Agreed",(SUMIFS('Activity List'!$O$10:$O$410,'Activity List'!$C$10:$C$410,"in construction",'Activity List'!$L$10:$L$410,$B9,'Activity List'!$K$10:$K$410,C$5)+SUMIFS('Activity List'!$O$10:$O$410,'Activity List'!$C$10:$C$410,"in planning",'Activity List'!$L$10:$L$410,$B9,'Activity List'!$K$10:$K$410,C$5)+SUMIFS('Activity List'!$O$10:$O$410,'Activity List'!$C$10:$C$410,"agreed with nzta",'Activity List'!$L$10:$L$410,$B9,'Activity List'!$K$10:$K$410,C$5)+SUMIFS('Activity List'!$O$10:$O$410,'Activity List'!$C$10:$C$410,"completed",'Activity List'!$L$10:$L$410,$B9,'Activity List'!$K$10:$K$410,C$5)),SUMIFS('Activity List'!$O$10:$O$410,'Activity List'!$C$10:$C$410,"completed",'Activity List'!$L$10:$L$410,$B9,'Activity List'!$K$10:$K$410,C$5))</f>
        <v>0</v>
      </c>
      <c r="D9" s="21">
        <f>IF($D$4="Agreed",(SUMIFS('Activity List'!$O$10:$O$410,'Activity List'!$C$10:$C$410,"in construction",'Activity List'!$L$10:$L$410,$B9,'Activity List'!$K$10:$K$410,D$5)+SUMIFS('Activity List'!$O$10:$O$410,'Activity List'!$C$10:$C$410,"in planning",'Activity List'!$L$10:$L$410,$B9,'Activity List'!$K$10:$K$410,D$5)+SUMIFS('Activity List'!$O$10:$O$410,'Activity List'!$C$10:$C$410,"agreed with nzta",'Activity List'!$L$10:$L$410,$B9,'Activity List'!$K$10:$K$410,D$5)+SUMIFS('Activity List'!$O$10:$O$410,'Activity List'!$C$10:$C$410,"completed",'Activity List'!$L$10:$L$410,$B9,'Activity List'!$K$10:$K$410,D$5)),SUMIFS('Activity List'!$O$10:$O$410,'Activity List'!$C$10:$C$410,"completed",'Activity List'!$L$10:$L$410,$B9,'Activity List'!$K$10:$K$410,D$5))</f>
        <v>0</v>
      </c>
      <c r="E9" s="21">
        <f>IF($D$4="Agreed",(SUMIFS('Activity List'!$O$10:$O$410,'Activity List'!$C$10:$C$410,"in construction",'Activity List'!$L$10:$L$410,$B9,'Activity List'!$K$10:$K$410,E$5)+SUMIFS('Activity List'!$O$10:$O$410,'Activity List'!$C$10:$C$410,"in planning",'Activity List'!$L$10:$L$410,$B9,'Activity List'!$K$10:$K$410,E$5)+SUMIFS('Activity List'!$O$10:$O$410,'Activity List'!$C$10:$C$410,"agreed with nzta",'Activity List'!$L$10:$L$410,$B9,'Activity List'!$K$10:$K$410,E$5)+SUMIFS('Activity List'!$O$10:$O$410,'Activity List'!$C$10:$C$410,"completed",'Activity List'!$L$10:$L$410,$B9,'Activity List'!$K$10:$K$410,E$5)),SUMIFS('Activity List'!$O$10:$O$410,'Activity List'!$C$10:$C$410,"completed",'Activity List'!$L$10:$L$410,$B9,'Activity List'!$K$10:$K$410,E$5))</f>
        <v>0</v>
      </c>
      <c r="F9" s="21">
        <f>IF($D$4="Agreed",(SUMIFS('Activity List'!$O$10:$O$410,'Activity List'!$C$10:$C$410,"in construction",'Activity List'!$L$10:$L$410,$B9,'Activity List'!$K$10:$K$410,F$5)+SUMIFS('Activity List'!$O$10:$O$410,'Activity List'!$C$10:$C$410,"in planning",'Activity List'!$L$10:$L$410,$B9,'Activity List'!$K$10:$K$410,F$5)+SUMIFS('Activity List'!$O$10:$O$410,'Activity List'!$C$10:$C$410,"agreed with nzta",'Activity List'!$L$10:$L$410,$B9,'Activity List'!$K$10:$K$410,F$5)+SUMIFS('Activity List'!$O$10:$O$410,'Activity List'!$C$10:$C$410,"completed",'Activity List'!$L$10:$L$410,$B9,'Activity List'!$K$10:$K$410,F$5)),SUMIFS('Activity List'!$O$10:$O$410,'Activity List'!$C$10:$C$410,"completed",'Activity List'!$L$10:$L$410,$B9,'Activity List'!$K$10:$K$410,F$5))</f>
        <v>0</v>
      </c>
      <c r="G9" s="21">
        <f>IF($D$4="Agreed",(SUMIFS('Activity List'!$O$10:$O$410,'Activity List'!$C$10:$C$410,"in construction",'Activity List'!$L$10:$L$410,$B9,'Activity List'!$K$10:$K$410,G$5)+SUMIFS('Activity List'!$O$10:$O$410,'Activity List'!$C$10:$C$410,"in planning",'Activity List'!$L$10:$L$410,$B9,'Activity List'!$K$10:$K$410,G$5)+SUMIFS('Activity List'!$O$10:$O$410,'Activity List'!$C$10:$C$410,"agreed with nzta",'Activity List'!$L$10:$L$410,$B9,'Activity List'!$K$10:$K$410,G$5)+SUMIFS('Activity List'!$O$10:$O$410,'Activity List'!$C$10:$C$410,"completed",'Activity List'!$L$10:$L$410,$B9,'Activity List'!$K$10:$K$410,G$5)),SUMIFS('Activity List'!$O$10:$O$410,'Activity List'!$C$10:$C$410,"completed",'Activity List'!$L$10:$L$410,$B9,'Activity List'!$K$10:$K$410,G$5))</f>
        <v>0</v>
      </c>
      <c r="H9" s="21">
        <f>IF($D$4="Agreed",(SUMIFS('Activity List'!$O$10:$O$410,'Activity List'!$C$10:$C$410,"in construction",'Activity List'!$L$10:$L$410,$B9,'Activity List'!$K$10:$K$410,H$5)+SUMIFS('Activity List'!$O$10:$O$410,'Activity List'!$C$10:$C$410,"in planning",'Activity List'!$L$10:$L$410,$B9,'Activity List'!$K$10:$K$410,H$5)+SUMIFS('Activity List'!$O$10:$O$410,'Activity List'!$C$10:$C$410,"agreed with nzta",'Activity List'!$L$10:$L$410,$B9,'Activity List'!$K$10:$K$410,H$5)+SUMIFS('Activity List'!$O$10:$O$410,'Activity List'!$C$10:$C$410,"completed",'Activity List'!$L$10:$L$410,$B9,'Activity List'!$K$10:$K$410,H$5)),SUMIFS('Activity List'!$O$10:$O$410,'Activity List'!$C$10:$C$410,"completed",'Activity List'!$L$10:$L$410,$B9,'Activity List'!$K$10:$K$410,H$5))</f>
        <v>0</v>
      </c>
      <c r="I9" s="21">
        <f>IF($D$4="Agreed",(SUMIFS('Activity List'!$O$10:$O$410,'Activity List'!$C$10:$C$410,"in construction",'Activity List'!$L$10:$L$410,$B9,'Activity List'!$K$10:$K$410,I$5)+SUMIFS('Activity List'!$O$10:$O$410,'Activity List'!$C$10:$C$410,"in planning",'Activity List'!$L$10:$L$410,$B9,'Activity List'!$K$10:$K$410,I$5)+SUMIFS('Activity List'!$O$10:$O$410,'Activity List'!$C$10:$C$410,"agreed with nzta",'Activity List'!$L$10:$L$410,$B9,'Activity List'!$K$10:$K$410,I$5)+SUMIFS('Activity List'!$O$10:$O$410,'Activity List'!$C$10:$C$410,"completed",'Activity List'!$L$10:$L$410,$B9,'Activity List'!$K$10:$K$410,I$5)),SUMIFS('Activity List'!$O$10:$O$410,'Activity List'!$C$10:$C$410,"completed",'Activity List'!$L$10:$L$410,$B9,'Activity List'!$K$10:$K$410,I$5))</f>
        <v>0</v>
      </c>
      <c r="J9" s="21">
        <f>IF($D$4="Agreed",(SUMIFS('Activity List'!$O$10:$O$410,'Activity List'!$C$10:$C$410,"in construction",'Activity List'!$L$10:$L$410,$B9,'Activity List'!$K$10:$K$410,J$5)+SUMIFS('Activity List'!$O$10:$O$410,'Activity List'!$C$10:$C$410,"in planning",'Activity List'!$L$10:$L$410,$B9,'Activity List'!$K$10:$K$410,J$5)+SUMIFS('Activity List'!$O$10:$O$410,'Activity List'!$C$10:$C$410,"agreed with nzta",'Activity List'!$L$10:$L$410,$B9,'Activity List'!$K$10:$K$410,J$5)+SUMIFS('Activity List'!$O$10:$O$410,'Activity List'!$C$10:$C$410,"completed",'Activity List'!$L$10:$L$410,$B9,'Activity List'!$K$10:$K$410,J$5)),SUMIFS('Activity List'!$O$10:$O$410,'Activity List'!$C$10:$C$410,"completed",'Activity List'!$L$10:$L$410,$B9,'Activity List'!$K$10:$K$410,J$5))</f>
        <v>0</v>
      </c>
      <c r="K9" s="28">
        <f t="shared" si="0"/>
        <v>0</v>
      </c>
    </row>
    <row r="10" spans="2:11" ht="12" x14ac:dyDescent="0.2">
      <c r="B10" s="7" t="s">
        <v>57</v>
      </c>
      <c r="C10" s="21">
        <f>IF($D$4="Agreed",(SUMIFS('Activity List'!$O$10:$O$410,'Activity List'!$C$10:$C$410,"in construction",'Activity List'!$L$10:$L$410,$B10,'Activity List'!$K$10:$K$410,C$5)+SUMIFS('Activity List'!$O$10:$O$410,'Activity List'!$C$10:$C$410,"in planning",'Activity List'!$L$10:$L$410,$B10,'Activity List'!$K$10:$K$410,C$5)+SUMIFS('Activity List'!$O$10:$O$410,'Activity List'!$C$10:$C$410,"agreed with nzta",'Activity List'!$L$10:$L$410,$B10,'Activity List'!$K$10:$K$410,C$5)+SUMIFS('Activity List'!$O$10:$O$410,'Activity List'!$C$10:$C$410,"completed",'Activity List'!$L$10:$L$410,$B10,'Activity List'!$K$10:$K$410,C$5)),SUMIFS('Activity List'!$O$10:$O$410,'Activity List'!$C$10:$C$410,"completed",'Activity List'!$L$10:$L$410,$B10,'Activity List'!$K$10:$K$410,C$5))</f>
        <v>0</v>
      </c>
      <c r="D10" s="21">
        <f>IF($D$4="Agreed",(SUMIFS('Activity List'!$O$10:$O$410,'Activity List'!$C$10:$C$410,"in construction",'Activity List'!$L$10:$L$410,$B10,'Activity List'!$K$10:$K$410,D$5)+SUMIFS('Activity List'!$O$10:$O$410,'Activity List'!$C$10:$C$410,"in planning",'Activity List'!$L$10:$L$410,$B10,'Activity List'!$K$10:$K$410,D$5)+SUMIFS('Activity List'!$O$10:$O$410,'Activity List'!$C$10:$C$410,"agreed with nzta",'Activity List'!$L$10:$L$410,$B10,'Activity List'!$K$10:$K$410,D$5)+SUMIFS('Activity List'!$O$10:$O$410,'Activity List'!$C$10:$C$410,"completed",'Activity List'!$L$10:$L$410,$B10,'Activity List'!$K$10:$K$410,D$5)),SUMIFS('Activity List'!$O$10:$O$410,'Activity List'!$C$10:$C$410,"completed",'Activity List'!$L$10:$L$410,$B10,'Activity List'!$K$10:$K$410,D$5))</f>
        <v>0</v>
      </c>
      <c r="E10" s="21">
        <f>IF($D$4="Agreed",(SUMIFS('Activity List'!$O$10:$O$410,'Activity List'!$C$10:$C$410,"in construction",'Activity List'!$L$10:$L$410,$B10,'Activity List'!$K$10:$K$410,E$5)+SUMIFS('Activity List'!$O$10:$O$410,'Activity List'!$C$10:$C$410,"in planning",'Activity List'!$L$10:$L$410,$B10,'Activity List'!$K$10:$K$410,E$5)+SUMIFS('Activity List'!$O$10:$O$410,'Activity List'!$C$10:$C$410,"agreed with nzta",'Activity List'!$L$10:$L$410,$B10,'Activity List'!$K$10:$K$410,E$5)+SUMIFS('Activity List'!$O$10:$O$410,'Activity List'!$C$10:$C$410,"completed",'Activity List'!$L$10:$L$410,$B10,'Activity List'!$K$10:$K$410,E$5)),SUMIFS('Activity List'!$O$10:$O$410,'Activity List'!$C$10:$C$410,"completed",'Activity List'!$L$10:$L$410,$B10,'Activity List'!$K$10:$K$410,E$5))</f>
        <v>0</v>
      </c>
      <c r="F10" s="21">
        <f>IF($D$4="Agreed",(SUMIFS('Activity List'!$O$10:$O$410,'Activity List'!$C$10:$C$410,"in construction",'Activity List'!$L$10:$L$410,$B10,'Activity List'!$K$10:$K$410,F$5)+SUMIFS('Activity List'!$O$10:$O$410,'Activity List'!$C$10:$C$410,"in planning",'Activity List'!$L$10:$L$410,$B10,'Activity List'!$K$10:$K$410,F$5)+SUMIFS('Activity List'!$O$10:$O$410,'Activity List'!$C$10:$C$410,"agreed with nzta",'Activity List'!$L$10:$L$410,$B10,'Activity List'!$K$10:$K$410,F$5)+SUMIFS('Activity List'!$O$10:$O$410,'Activity List'!$C$10:$C$410,"completed",'Activity List'!$L$10:$L$410,$B10,'Activity List'!$K$10:$K$410,F$5)),SUMIFS('Activity List'!$O$10:$O$410,'Activity List'!$C$10:$C$410,"completed",'Activity List'!$L$10:$L$410,$B10,'Activity List'!$K$10:$K$410,F$5))</f>
        <v>0</v>
      </c>
      <c r="G10" s="21">
        <f>IF($D$4="Agreed",(SUMIFS('Activity List'!$O$10:$O$410,'Activity List'!$C$10:$C$410,"in construction",'Activity List'!$L$10:$L$410,$B10,'Activity List'!$K$10:$K$410,G$5)+SUMIFS('Activity List'!$O$10:$O$410,'Activity List'!$C$10:$C$410,"in planning",'Activity List'!$L$10:$L$410,$B10,'Activity List'!$K$10:$K$410,G$5)+SUMIFS('Activity List'!$O$10:$O$410,'Activity List'!$C$10:$C$410,"agreed with nzta",'Activity List'!$L$10:$L$410,$B10,'Activity List'!$K$10:$K$410,G$5)+SUMIFS('Activity List'!$O$10:$O$410,'Activity List'!$C$10:$C$410,"completed",'Activity List'!$L$10:$L$410,$B10,'Activity List'!$K$10:$K$410,G$5)),SUMIFS('Activity List'!$O$10:$O$410,'Activity List'!$C$10:$C$410,"completed",'Activity List'!$L$10:$L$410,$B10,'Activity List'!$K$10:$K$410,G$5))</f>
        <v>0</v>
      </c>
      <c r="H10" s="21">
        <f>IF($D$4="Agreed",(SUMIFS('Activity List'!$O$10:$O$410,'Activity List'!$C$10:$C$410,"in construction",'Activity List'!$L$10:$L$410,$B10,'Activity List'!$K$10:$K$410,H$5)+SUMIFS('Activity List'!$O$10:$O$410,'Activity List'!$C$10:$C$410,"in planning",'Activity List'!$L$10:$L$410,$B10,'Activity List'!$K$10:$K$410,H$5)+SUMIFS('Activity List'!$O$10:$O$410,'Activity List'!$C$10:$C$410,"agreed with nzta",'Activity List'!$L$10:$L$410,$B10,'Activity List'!$K$10:$K$410,H$5)+SUMIFS('Activity List'!$O$10:$O$410,'Activity List'!$C$10:$C$410,"completed",'Activity List'!$L$10:$L$410,$B10,'Activity List'!$K$10:$K$410,H$5)),SUMIFS('Activity List'!$O$10:$O$410,'Activity List'!$C$10:$C$410,"completed",'Activity List'!$L$10:$L$410,$B10,'Activity List'!$K$10:$K$410,H$5))</f>
        <v>0</v>
      </c>
      <c r="I10" s="21">
        <f>IF($D$4="Agreed",(SUMIFS('Activity List'!$O$10:$O$410,'Activity List'!$C$10:$C$410,"in construction",'Activity List'!$L$10:$L$410,$B10,'Activity List'!$K$10:$K$410,I$5)+SUMIFS('Activity List'!$O$10:$O$410,'Activity List'!$C$10:$C$410,"in planning",'Activity List'!$L$10:$L$410,$B10,'Activity List'!$K$10:$K$410,I$5)+SUMIFS('Activity List'!$O$10:$O$410,'Activity List'!$C$10:$C$410,"agreed with nzta",'Activity List'!$L$10:$L$410,$B10,'Activity List'!$K$10:$K$410,I$5)+SUMIFS('Activity List'!$O$10:$O$410,'Activity List'!$C$10:$C$410,"completed",'Activity List'!$L$10:$L$410,$B10,'Activity List'!$K$10:$K$410,I$5)),SUMIFS('Activity List'!$O$10:$O$410,'Activity List'!$C$10:$C$410,"completed",'Activity List'!$L$10:$L$410,$B10,'Activity List'!$K$10:$K$410,I$5))</f>
        <v>0</v>
      </c>
      <c r="J10" s="21">
        <f>IF($D$4="Agreed",(SUMIFS('Activity List'!$O$10:$O$410,'Activity List'!$C$10:$C$410,"in construction",'Activity List'!$L$10:$L$410,$B10,'Activity List'!$K$10:$K$410,J$5)+SUMIFS('Activity List'!$O$10:$O$410,'Activity List'!$C$10:$C$410,"in planning",'Activity List'!$L$10:$L$410,$B10,'Activity List'!$K$10:$K$410,J$5)+SUMIFS('Activity List'!$O$10:$O$410,'Activity List'!$C$10:$C$410,"agreed with nzta",'Activity List'!$L$10:$L$410,$B10,'Activity List'!$K$10:$K$410,J$5)+SUMIFS('Activity List'!$O$10:$O$410,'Activity List'!$C$10:$C$410,"completed",'Activity List'!$L$10:$L$410,$B10,'Activity List'!$K$10:$K$410,J$5)),SUMIFS('Activity List'!$O$10:$O$410,'Activity List'!$C$10:$C$410,"completed",'Activity List'!$L$10:$L$410,$B10,'Activity List'!$K$10:$K$410,J$5))</f>
        <v>0</v>
      </c>
      <c r="K10" s="28">
        <f t="shared" si="0"/>
        <v>0</v>
      </c>
    </row>
    <row r="11" spans="2:11" ht="12" x14ac:dyDescent="0.2">
      <c r="B11" s="7" t="s">
        <v>58</v>
      </c>
      <c r="C11" s="21">
        <f>IF($D$4="Agreed",(SUMIFS('Activity List'!$O$10:$O$410,'Activity List'!$C$10:$C$410,"in construction",'Activity List'!$L$10:$L$410,$B11,'Activity List'!$K$10:$K$410,C$5)+SUMIFS('Activity List'!$O$10:$O$410,'Activity List'!$C$10:$C$410,"in planning",'Activity List'!$L$10:$L$410,$B11,'Activity List'!$K$10:$K$410,C$5)+SUMIFS('Activity List'!$O$10:$O$410,'Activity List'!$C$10:$C$410,"agreed with nzta",'Activity List'!$L$10:$L$410,$B11,'Activity List'!$K$10:$K$410,C$5)+SUMIFS('Activity List'!$O$10:$O$410,'Activity List'!$C$10:$C$410,"completed",'Activity List'!$L$10:$L$410,$B11,'Activity List'!$K$10:$K$410,C$5)),SUMIFS('Activity List'!$O$10:$O$410,'Activity List'!$C$10:$C$410,"completed",'Activity List'!$L$10:$L$410,$B11,'Activity List'!$K$10:$K$410,C$5))</f>
        <v>0</v>
      </c>
      <c r="D11" s="21">
        <f>IF($D$4="Agreed",(SUMIFS('Activity List'!$O$10:$O$410,'Activity List'!$C$10:$C$410,"in construction",'Activity List'!$L$10:$L$410,$B11,'Activity List'!$K$10:$K$410,D$5)+SUMIFS('Activity List'!$O$10:$O$410,'Activity List'!$C$10:$C$410,"in planning",'Activity List'!$L$10:$L$410,$B11,'Activity List'!$K$10:$K$410,D$5)+SUMIFS('Activity List'!$O$10:$O$410,'Activity List'!$C$10:$C$410,"agreed with nzta",'Activity List'!$L$10:$L$410,$B11,'Activity List'!$K$10:$K$410,D$5)+SUMIFS('Activity List'!$O$10:$O$410,'Activity List'!$C$10:$C$410,"completed",'Activity List'!$L$10:$L$410,$B11,'Activity List'!$K$10:$K$410,D$5)),SUMIFS('Activity List'!$O$10:$O$410,'Activity List'!$C$10:$C$410,"completed",'Activity List'!$L$10:$L$410,$B11,'Activity List'!$K$10:$K$410,D$5))</f>
        <v>0</v>
      </c>
      <c r="E11" s="21">
        <f>IF($D$4="Agreed",(SUMIFS('Activity List'!$O$10:$O$410,'Activity List'!$C$10:$C$410,"in construction",'Activity List'!$L$10:$L$410,$B11,'Activity List'!$K$10:$K$410,E$5)+SUMIFS('Activity List'!$O$10:$O$410,'Activity List'!$C$10:$C$410,"in planning",'Activity List'!$L$10:$L$410,$B11,'Activity List'!$K$10:$K$410,E$5)+SUMIFS('Activity List'!$O$10:$O$410,'Activity List'!$C$10:$C$410,"agreed with nzta",'Activity List'!$L$10:$L$410,$B11,'Activity List'!$K$10:$K$410,E$5)+SUMIFS('Activity List'!$O$10:$O$410,'Activity List'!$C$10:$C$410,"completed",'Activity List'!$L$10:$L$410,$B11,'Activity List'!$K$10:$K$410,E$5)),SUMIFS('Activity List'!$O$10:$O$410,'Activity List'!$C$10:$C$410,"completed",'Activity List'!$L$10:$L$410,$B11,'Activity List'!$K$10:$K$410,E$5))</f>
        <v>0</v>
      </c>
      <c r="F11" s="21">
        <f>IF($D$4="Agreed",(SUMIFS('Activity List'!$O$10:$O$410,'Activity List'!$C$10:$C$410,"in construction",'Activity List'!$L$10:$L$410,$B11,'Activity List'!$K$10:$K$410,F$5)+SUMIFS('Activity List'!$O$10:$O$410,'Activity List'!$C$10:$C$410,"in planning",'Activity List'!$L$10:$L$410,$B11,'Activity List'!$K$10:$K$410,F$5)+SUMIFS('Activity List'!$O$10:$O$410,'Activity List'!$C$10:$C$410,"agreed with nzta",'Activity List'!$L$10:$L$410,$B11,'Activity List'!$K$10:$K$410,F$5)+SUMIFS('Activity List'!$O$10:$O$410,'Activity List'!$C$10:$C$410,"completed",'Activity List'!$L$10:$L$410,$B11,'Activity List'!$K$10:$K$410,F$5)),SUMIFS('Activity List'!$O$10:$O$410,'Activity List'!$C$10:$C$410,"completed",'Activity List'!$L$10:$L$410,$B11,'Activity List'!$K$10:$K$410,F$5))</f>
        <v>0</v>
      </c>
      <c r="G11" s="21">
        <f>IF($D$4="Agreed",(SUMIFS('Activity List'!$O$10:$O$410,'Activity List'!$C$10:$C$410,"in construction",'Activity List'!$L$10:$L$410,$B11,'Activity List'!$K$10:$K$410,G$5)+SUMIFS('Activity List'!$O$10:$O$410,'Activity List'!$C$10:$C$410,"in planning",'Activity List'!$L$10:$L$410,$B11,'Activity List'!$K$10:$K$410,G$5)+SUMIFS('Activity List'!$O$10:$O$410,'Activity List'!$C$10:$C$410,"agreed with nzta",'Activity List'!$L$10:$L$410,$B11,'Activity List'!$K$10:$K$410,G$5)+SUMIFS('Activity List'!$O$10:$O$410,'Activity List'!$C$10:$C$410,"completed",'Activity List'!$L$10:$L$410,$B11,'Activity List'!$K$10:$K$410,G$5)),SUMIFS('Activity List'!$O$10:$O$410,'Activity List'!$C$10:$C$410,"completed",'Activity List'!$L$10:$L$410,$B11,'Activity List'!$K$10:$K$410,G$5))</f>
        <v>0</v>
      </c>
      <c r="H11" s="21">
        <f>IF($D$4="Agreed",(SUMIFS('Activity List'!$O$10:$O$410,'Activity List'!$C$10:$C$410,"in construction",'Activity List'!$L$10:$L$410,$B11,'Activity List'!$K$10:$K$410,H$5)+SUMIFS('Activity List'!$O$10:$O$410,'Activity List'!$C$10:$C$410,"in planning",'Activity List'!$L$10:$L$410,$B11,'Activity List'!$K$10:$K$410,H$5)+SUMIFS('Activity List'!$O$10:$O$410,'Activity List'!$C$10:$C$410,"agreed with nzta",'Activity List'!$L$10:$L$410,$B11,'Activity List'!$K$10:$K$410,H$5)+SUMIFS('Activity List'!$O$10:$O$410,'Activity List'!$C$10:$C$410,"completed",'Activity List'!$L$10:$L$410,$B11,'Activity List'!$K$10:$K$410,H$5)),SUMIFS('Activity List'!$O$10:$O$410,'Activity List'!$C$10:$C$410,"completed",'Activity List'!$L$10:$L$410,$B11,'Activity List'!$K$10:$K$410,H$5))</f>
        <v>0</v>
      </c>
      <c r="I11" s="21">
        <f>IF($D$4="Agreed",(SUMIFS('Activity List'!$O$10:$O$410,'Activity List'!$C$10:$C$410,"in construction",'Activity List'!$L$10:$L$410,$B11,'Activity List'!$K$10:$K$410,I$5)+SUMIFS('Activity List'!$O$10:$O$410,'Activity List'!$C$10:$C$410,"in planning",'Activity List'!$L$10:$L$410,$B11,'Activity List'!$K$10:$K$410,I$5)+SUMIFS('Activity List'!$O$10:$O$410,'Activity List'!$C$10:$C$410,"agreed with nzta",'Activity List'!$L$10:$L$410,$B11,'Activity List'!$K$10:$K$410,I$5)+SUMIFS('Activity List'!$O$10:$O$410,'Activity List'!$C$10:$C$410,"completed",'Activity List'!$L$10:$L$410,$B11,'Activity List'!$K$10:$K$410,I$5)),SUMIFS('Activity List'!$O$10:$O$410,'Activity List'!$C$10:$C$410,"completed",'Activity List'!$L$10:$L$410,$B11,'Activity List'!$K$10:$K$410,I$5))</f>
        <v>0</v>
      </c>
      <c r="J11" s="21">
        <f>IF($D$4="Agreed",(SUMIFS('Activity List'!$O$10:$O$410,'Activity List'!$C$10:$C$410,"in construction",'Activity List'!$L$10:$L$410,$B11,'Activity List'!$K$10:$K$410,J$5)+SUMIFS('Activity List'!$O$10:$O$410,'Activity List'!$C$10:$C$410,"in planning",'Activity List'!$L$10:$L$410,$B11,'Activity List'!$K$10:$K$410,J$5)+SUMIFS('Activity List'!$O$10:$O$410,'Activity List'!$C$10:$C$410,"agreed with nzta",'Activity List'!$L$10:$L$410,$B11,'Activity List'!$K$10:$K$410,J$5)+SUMIFS('Activity List'!$O$10:$O$410,'Activity List'!$C$10:$C$410,"completed",'Activity List'!$L$10:$L$410,$B11,'Activity List'!$K$10:$K$410,J$5)),SUMIFS('Activity List'!$O$10:$O$410,'Activity List'!$C$10:$C$410,"completed",'Activity List'!$L$10:$L$410,$B11,'Activity List'!$K$10:$K$410,J$5))</f>
        <v>0</v>
      </c>
      <c r="K11" s="28">
        <f t="shared" si="0"/>
        <v>0</v>
      </c>
    </row>
    <row r="12" spans="2:11" ht="12" x14ac:dyDescent="0.2">
      <c r="B12" s="7" t="s">
        <v>59</v>
      </c>
      <c r="C12" s="21">
        <f>IF($D$4="Agreed",(SUMIFS('Activity List'!$O$10:$O$410,'Activity List'!$C$10:$C$410,"in construction",'Activity List'!$L$10:$L$410,$B12,'Activity List'!$K$10:$K$410,C$5)+SUMIFS('Activity List'!$O$10:$O$410,'Activity List'!$C$10:$C$410,"in planning",'Activity List'!$L$10:$L$410,$B12,'Activity List'!$K$10:$K$410,C$5)+SUMIFS('Activity List'!$O$10:$O$410,'Activity List'!$C$10:$C$410,"agreed with nzta",'Activity List'!$L$10:$L$410,$B12,'Activity List'!$K$10:$K$410,C$5)+SUMIFS('Activity List'!$O$10:$O$410,'Activity List'!$C$10:$C$410,"completed",'Activity List'!$L$10:$L$410,$B12,'Activity List'!$K$10:$K$410,C$5)),SUMIFS('Activity List'!$O$10:$O$410,'Activity List'!$C$10:$C$410,"completed",'Activity List'!$L$10:$L$410,$B12,'Activity List'!$K$10:$K$410,C$5))</f>
        <v>0</v>
      </c>
      <c r="D12" s="21">
        <f>IF($D$4="Agreed",(SUMIFS('Activity List'!$O$10:$O$410,'Activity List'!$C$10:$C$410,"in construction",'Activity List'!$L$10:$L$410,$B12,'Activity List'!$K$10:$K$410,D$5)+SUMIFS('Activity List'!$O$10:$O$410,'Activity List'!$C$10:$C$410,"in planning",'Activity List'!$L$10:$L$410,$B12,'Activity List'!$K$10:$K$410,D$5)+SUMIFS('Activity List'!$O$10:$O$410,'Activity List'!$C$10:$C$410,"agreed with nzta",'Activity List'!$L$10:$L$410,$B12,'Activity List'!$K$10:$K$410,D$5)+SUMIFS('Activity List'!$O$10:$O$410,'Activity List'!$C$10:$C$410,"completed",'Activity List'!$L$10:$L$410,$B12,'Activity List'!$K$10:$K$410,D$5)),SUMIFS('Activity List'!$O$10:$O$410,'Activity List'!$C$10:$C$410,"completed",'Activity List'!$L$10:$L$410,$B12,'Activity List'!$K$10:$K$410,D$5))</f>
        <v>0</v>
      </c>
      <c r="E12" s="21">
        <f>IF($D$4="Agreed",(SUMIFS('Activity List'!$O$10:$O$410,'Activity List'!$C$10:$C$410,"in construction",'Activity List'!$L$10:$L$410,$B12,'Activity List'!$K$10:$K$410,E$5)+SUMIFS('Activity List'!$O$10:$O$410,'Activity List'!$C$10:$C$410,"in planning",'Activity List'!$L$10:$L$410,$B12,'Activity List'!$K$10:$K$410,E$5)+SUMIFS('Activity List'!$O$10:$O$410,'Activity List'!$C$10:$C$410,"agreed with nzta",'Activity List'!$L$10:$L$410,$B12,'Activity List'!$K$10:$K$410,E$5)+SUMIFS('Activity List'!$O$10:$O$410,'Activity List'!$C$10:$C$410,"completed",'Activity List'!$L$10:$L$410,$B12,'Activity List'!$K$10:$K$410,E$5)),SUMIFS('Activity List'!$O$10:$O$410,'Activity List'!$C$10:$C$410,"completed",'Activity List'!$L$10:$L$410,$B12,'Activity List'!$K$10:$K$410,E$5))</f>
        <v>0</v>
      </c>
      <c r="F12" s="21">
        <f>IF($D$4="Agreed",(SUMIFS('Activity List'!$O$10:$O$410,'Activity List'!$C$10:$C$410,"in construction",'Activity List'!$L$10:$L$410,$B12,'Activity List'!$K$10:$K$410,F$5)+SUMIFS('Activity List'!$O$10:$O$410,'Activity List'!$C$10:$C$410,"in planning",'Activity List'!$L$10:$L$410,$B12,'Activity List'!$K$10:$K$410,F$5)+SUMIFS('Activity List'!$O$10:$O$410,'Activity List'!$C$10:$C$410,"agreed with nzta",'Activity List'!$L$10:$L$410,$B12,'Activity List'!$K$10:$K$410,F$5)+SUMIFS('Activity List'!$O$10:$O$410,'Activity List'!$C$10:$C$410,"completed",'Activity List'!$L$10:$L$410,$B12,'Activity List'!$K$10:$K$410,F$5)),SUMIFS('Activity List'!$O$10:$O$410,'Activity List'!$C$10:$C$410,"completed",'Activity List'!$L$10:$L$410,$B12,'Activity List'!$K$10:$K$410,F$5))</f>
        <v>0</v>
      </c>
      <c r="G12" s="21">
        <f>IF($D$4="Agreed",(SUMIFS('Activity List'!$O$10:$O$410,'Activity List'!$C$10:$C$410,"in construction",'Activity List'!$L$10:$L$410,$B12,'Activity List'!$K$10:$K$410,G$5)+SUMIFS('Activity List'!$O$10:$O$410,'Activity List'!$C$10:$C$410,"in planning",'Activity List'!$L$10:$L$410,$B12,'Activity List'!$K$10:$K$410,G$5)+SUMIFS('Activity List'!$O$10:$O$410,'Activity List'!$C$10:$C$410,"agreed with nzta",'Activity List'!$L$10:$L$410,$B12,'Activity List'!$K$10:$K$410,G$5)+SUMIFS('Activity List'!$O$10:$O$410,'Activity List'!$C$10:$C$410,"completed",'Activity List'!$L$10:$L$410,$B12,'Activity List'!$K$10:$K$410,G$5)),SUMIFS('Activity List'!$O$10:$O$410,'Activity List'!$C$10:$C$410,"completed",'Activity List'!$L$10:$L$410,$B12,'Activity List'!$K$10:$K$410,G$5))</f>
        <v>0</v>
      </c>
      <c r="H12" s="21">
        <f>IF($D$4="Agreed",(SUMIFS('Activity List'!$O$10:$O$410,'Activity List'!$C$10:$C$410,"in construction",'Activity List'!$L$10:$L$410,$B12,'Activity List'!$K$10:$K$410,H$5)+SUMIFS('Activity List'!$O$10:$O$410,'Activity List'!$C$10:$C$410,"in planning",'Activity List'!$L$10:$L$410,$B12,'Activity List'!$K$10:$K$410,H$5)+SUMIFS('Activity List'!$O$10:$O$410,'Activity List'!$C$10:$C$410,"agreed with nzta",'Activity List'!$L$10:$L$410,$B12,'Activity List'!$K$10:$K$410,H$5)+SUMIFS('Activity List'!$O$10:$O$410,'Activity List'!$C$10:$C$410,"completed",'Activity List'!$L$10:$L$410,$B12,'Activity List'!$K$10:$K$410,H$5)),SUMIFS('Activity List'!$O$10:$O$410,'Activity List'!$C$10:$C$410,"completed",'Activity List'!$L$10:$L$410,$B12,'Activity List'!$K$10:$K$410,H$5))</f>
        <v>0</v>
      </c>
      <c r="I12" s="21">
        <f>IF($D$4="Agreed",(SUMIFS('Activity List'!$O$10:$O$410,'Activity List'!$C$10:$C$410,"in construction",'Activity List'!$L$10:$L$410,$B12,'Activity List'!$K$10:$K$410,I$5)+SUMIFS('Activity List'!$O$10:$O$410,'Activity List'!$C$10:$C$410,"in planning",'Activity List'!$L$10:$L$410,$B12,'Activity List'!$K$10:$K$410,I$5)+SUMIFS('Activity List'!$O$10:$O$410,'Activity List'!$C$10:$C$410,"agreed with nzta",'Activity List'!$L$10:$L$410,$B12,'Activity List'!$K$10:$K$410,I$5)+SUMIFS('Activity List'!$O$10:$O$410,'Activity List'!$C$10:$C$410,"completed",'Activity List'!$L$10:$L$410,$B12,'Activity List'!$K$10:$K$410,I$5)),SUMIFS('Activity List'!$O$10:$O$410,'Activity List'!$C$10:$C$410,"completed",'Activity List'!$L$10:$L$410,$B12,'Activity List'!$K$10:$K$410,I$5))</f>
        <v>0</v>
      </c>
      <c r="J12" s="21">
        <f>IF($D$4="Agreed",(SUMIFS('Activity List'!$O$10:$O$410,'Activity List'!$C$10:$C$410,"in construction",'Activity List'!$L$10:$L$410,$B12,'Activity List'!$K$10:$K$410,J$5)+SUMIFS('Activity List'!$O$10:$O$410,'Activity List'!$C$10:$C$410,"in planning",'Activity List'!$L$10:$L$410,$B12,'Activity List'!$K$10:$K$410,J$5)+SUMIFS('Activity List'!$O$10:$O$410,'Activity List'!$C$10:$C$410,"agreed with nzta",'Activity List'!$L$10:$L$410,$B12,'Activity List'!$K$10:$K$410,J$5)+SUMIFS('Activity List'!$O$10:$O$410,'Activity List'!$C$10:$C$410,"completed",'Activity List'!$L$10:$L$410,$B12,'Activity List'!$K$10:$K$410,J$5)),SUMIFS('Activity List'!$O$10:$O$410,'Activity List'!$C$10:$C$410,"completed",'Activity List'!$L$10:$L$410,$B12,'Activity List'!$K$10:$K$410,J$5))</f>
        <v>0</v>
      </c>
      <c r="K12" s="28">
        <f t="shared" si="0"/>
        <v>0</v>
      </c>
    </row>
    <row r="13" spans="2:11" ht="12" x14ac:dyDescent="0.2">
      <c r="B13" s="7" t="s">
        <v>60</v>
      </c>
      <c r="C13" s="21">
        <f>IF($D$4="Agreed",(SUMIFS('Activity List'!$O$10:$O$410,'Activity List'!$C$10:$C$410,"in construction",'Activity List'!$L$10:$L$410,$B13,'Activity List'!$K$10:$K$410,C$5)+SUMIFS('Activity List'!$O$10:$O$410,'Activity List'!$C$10:$C$410,"in planning",'Activity List'!$L$10:$L$410,$B13,'Activity List'!$K$10:$K$410,C$5)+SUMIFS('Activity List'!$O$10:$O$410,'Activity List'!$C$10:$C$410,"agreed with nzta",'Activity List'!$L$10:$L$410,$B13,'Activity List'!$K$10:$K$410,C$5)+SUMIFS('Activity List'!$O$10:$O$410,'Activity List'!$C$10:$C$410,"completed",'Activity List'!$L$10:$L$410,$B13,'Activity List'!$K$10:$K$410,C$5)),SUMIFS('Activity List'!$O$10:$O$410,'Activity List'!$C$10:$C$410,"completed",'Activity List'!$L$10:$L$410,$B13,'Activity List'!$K$10:$K$410,C$5))</f>
        <v>0</v>
      </c>
      <c r="D13" s="21">
        <f>IF($D$4="Agreed",(SUMIFS('Activity List'!$O$10:$O$410,'Activity List'!$C$10:$C$410,"in construction",'Activity List'!$L$10:$L$410,$B13,'Activity List'!$K$10:$K$410,D$5)+SUMIFS('Activity List'!$O$10:$O$410,'Activity List'!$C$10:$C$410,"in planning",'Activity List'!$L$10:$L$410,$B13,'Activity List'!$K$10:$K$410,D$5)+SUMIFS('Activity List'!$O$10:$O$410,'Activity List'!$C$10:$C$410,"agreed with nzta",'Activity List'!$L$10:$L$410,$B13,'Activity List'!$K$10:$K$410,D$5)+SUMIFS('Activity List'!$O$10:$O$410,'Activity List'!$C$10:$C$410,"completed",'Activity List'!$L$10:$L$410,$B13,'Activity List'!$K$10:$K$410,D$5)),SUMIFS('Activity List'!$O$10:$O$410,'Activity List'!$C$10:$C$410,"completed",'Activity List'!$L$10:$L$410,$B13,'Activity List'!$K$10:$K$410,D$5))</f>
        <v>0</v>
      </c>
      <c r="E13" s="21">
        <f>IF($D$4="Agreed",(SUMIFS('Activity List'!$O$10:$O$410,'Activity List'!$C$10:$C$410,"in construction",'Activity List'!$L$10:$L$410,$B13,'Activity List'!$K$10:$K$410,E$5)+SUMIFS('Activity List'!$O$10:$O$410,'Activity List'!$C$10:$C$410,"in planning",'Activity List'!$L$10:$L$410,$B13,'Activity List'!$K$10:$K$410,E$5)+SUMIFS('Activity List'!$O$10:$O$410,'Activity List'!$C$10:$C$410,"agreed with nzta",'Activity List'!$L$10:$L$410,$B13,'Activity List'!$K$10:$K$410,E$5)+SUMIFS('Activity List'!$O$10:$O$410,'Activity List'!$C$10:$C$410,"completed",'Activity List'!$L$10:$L$410,$B13,'Activity List'!$K$10:$K$410,E$5)),SUMIFS('Activity List'!$O$10:$O$410,'Activity List'!$C$10:$C$410,"completed",'Activity List'!$L$10:$L$410,$B13,'Activity List'!$K$10:$K$410,E$5))</f>
        <v>0</v>
      </c>
      <c r="F13" s="21">
        <f>IF($D$4="Agreed",(SUMIFS('Activity List'!$O$10:$O$410,'Activity List'!$C$10:$C$410,"in construction",'Activity List'!$L$10:$L$410,$B13,'Activity List'!$K$10:$K$410,F$5)+SUMIFS('Activity List'!$O$10:$O$410,'Activity List'!$C$10:$C$410,"in planning",'Activity List'!$L$10:$L$410,$B13,'Activity List'!$K$10:$K$410,F$5)+SUMIFS('Activity List'!$O$10:$O$410,'Activity List'!$C$10:$C$410,"agreed with nzta",'Activity List'!$L$10:$L$410,$B13,'Activity List'!$K$10:$K$410,F$5)+SUMIFS('Activity List'!$O$10:$O$410,'Activity List'!$C$10:$C$410,"completed",'Activity List'!$L$10:$L$410,$B13,'Activity List'!$K$10:$K$410,F$5)),SUMIFS('Activity List'!$O$10:$O$410,'Activity List'!$C$10:$C$410,"completed",'Activity List'!$L$10:$L$410,$B13,'Activity List'!$K$10:$K$410,F$5))</f>
        <v>0</v>
      </c>
      <c r="G13" s="21">
        <f>IF($D$4="Agreed",(SUMIFS('Activity List'!$O$10:$O$410,'Activity List'!$C$10:$C$410,"in construction",'Activity List'!$L$10:$L$410,$B13,'Activity List'!$K$10:$K$410,G$5)+SUMIFS('Activity List'!$O$10:$O$410,'Activity List'!$C$10:$C$410,"in planning",'Activity List'!$L$10:$L$410,$B13,'Activity List'!$K$10:$K$410,G$5)+SUMIFS('Activity List'!$O$10:$O$410,'Activity List'!$C$10:$C$410,"agreed with nzta",'Activity List'!$L$10:$L$410,$B13,'Activity List'!$K$10:$K$410,G$5)+SUMIFS('Activity List'!$O$10:$O$410,'Activity List'!$C$10:$C$410,"completed",'Activity List'!$L$10:$L$410,$B13,'Activity List'!$K$10:$K$410,G$5)),SUMIFS('Activity List'!$O$10:$O$410,'Activity List'!$C$10:$C$410,"completed",'Activity List'!$L$10:$L$410,$B13,'Activity List'!$K$10:$K$410,G$5))</f>
        <v>0</v>
      </c>
      <c r="H13" s="21">
        <f>IF($D$4="Agreed",(SUMIFS('Activity List'!$O$10:$O$410,'Activity List'!$C$10:$C$410,"in construction",'Activity List'!$L$10:$L$410,$B13,'Activity List'!$K$10:$K$410,H$5)+SUMIFS('Activity List'!$O$10:$O$410,'Activity List'!$C$10:$C$410,"in planning",'Activity List'!$L$10:$L$410,$B13,'Activity List'!$K$10:$K$410,H$5)+SUMIFS('Activity List'!$O$10:$O$410,'Activity List'!$C$10:$C$410,"agreed with nzta",'Activity List'!$L$10:$L$410,$B13,'Activity List'!$K$10:$K$410,H$5)+SUMIFS('Activity List'!$O$10:$O$410,'Activity List'!$C$10:$C$410,"completed",'Activity List'!$L$10:$L$410,$B13,'Activity List'!$K$10:$K$410,H$5)),SUMIFS('Activity List'!$O$10:$O$410,'Activity List'!$C$10:$C$410,"completed",'Activity List'!$L$10:$L$410,$B13,'Activity List'!$K$10:$K$410,H$5))</f>
        <v>0</v>
      </c>
      <c r="I13" s="21">
        <f>IF($D$4="Agreed",(SUMIFS('Activity List'!$O$10:$O$410,'Activity List'!$C$10:$C$410,"in construction",'Activity List'!$L$10:$L$410,$B13,'Activity List'!$K$10:$K$410,I$5)+SUMIFS('Activity List'!$O$10:$O$410,'Activity List'!$C$10:$C$410,"in planning",'Activity List'!$L$10:$L$410,$B13,'Activity List'!$K$10:$K$410,I$5)+SUMIFS('Activity List'!$O$10:$O$410,'Activity List'!$C$10:$C$410,"agreed with nzta",'Activity List'!$L$10:$L$410,$B13,'Activity List'!$K$10:$K$410,I$5)+SUMIFS('Activity List'!$O$10:$O$410,'Activity List'!$C$10:$C$410,"completed",'Activity List'!$L$10:$L$410,$B13,'Activity List'!$K$10:$K$410,I$5)),SUMIFS('Activity List'!$O$10:$O$410,'Activity List'!$C$10:$C$410,"completed",'Activity List'!$L$10:$L$410,$B13,'Activity List'!$K$10:$K$410,I$5))</f>
        <v>0</v>
      </c>
      <c r="J13" s="21">
        <f>IF($D$4="Agreed",(SUMIFS('Activity List'!$O$10:$O$410,'Activity List'!$C$10:$C$410,"in construction",'Activity List'!$L$10:$L$410,$B13,'Activity List'!$K$10:$K$410,J$5)+SUMIFS('Activity List'!$O$10:$O$410,'Activity List'!$C$10:$C$410,"in planning",'Activity List'!$L$10:$L$410,$B13,'Activity List'!$K$10:$K$410,J$5)+SUMIFS('Activity List'!$O$10:$O$410,'Activity List'!$C$10:$C$410,"agreed with nzta",'Activity List'!$L$10:$L$410,$B13,'Activity List'!$K$10:$K$410,J$5)+SUMIFS('Activity List'!$O$10:$O$410,'Activity List'!$C$10:$C$410,"completed",'Activity List'!$L$10:$L$410,$B13,'Activity List'!$K$10:$K$410,J$5)),SUMIFS('Activity List'!$O$10:$O$410,'Activity List'!$C$10:$C$410,"completed",'Activity List'!$L$10:$L$410,$B13,'Activity List'!$K$10:$K$410,J$5))</f>
        <v>0</v>
      </c>
      <c r="K13" s="28">
        <f t="shared" si="0"/>
        <v>0</v>
      </c>
    </row>
    <row r="14" spans="2:11" ht="12" x14ac:dyDescent="0.2">
      <c r="B14" s="7" t="s">
        <v>61</v>
      </c>
      <c r="C14" s="21">
        <f>IF($D$4="Agreed",(SUMIFS('Activity List'!$O$10:$O$410,'Activity List'!$C$10:$C$410,"in construction",'Activity List'!$L$10:$L$410,$B14,'Activity List'!$K$10:$K$410,C$5)+SUMIFS('Activity List'!$O$10:$O$410,'Activity List'!$C$10:$C$410,"in planning",'Activity List'!$L$10:$L$410,$B14,'Activity List'!$K$10:$K$410,C$5)+SUMIFS('Activity List'!$O$10:$O$410,'Activity List'!$C$10:$C$410,"agreed with nzta",'Activity List'!$L$10:$L$410,$B14,'Activity List'!$K$10:$K$410,C$5)+SUMIFS('Activity List'!$O$10:$O$410,'Activity List'!$C$10:$C$410,"completed",'Activity List'!$L$10:$L$410,$B14,'Activity List'!$K$10:$K$410,C$5)),SUMIFS('Activity List'!$O$10:$O$410,'Activity List'!$C$10:$C$410,"completed",'Activity List'!$L$10:$L$410,$B14,'Activity List'!$K$10:$K$410,C$5))</f>
        <v>0</v>
      </c>
      <c r="D14" s="21">
        <f>IF($D$4="Agreed",(SUMIFS('Activity List'!$O$10:$O$410,'Activity List'!$C$10:$C$410,"in construction",'Activity List'!$L$10:$L$410,$B14,'Activity List'!$K$10:$K$410,D$5)+SUMIFS('Activity List'!$O$10:$O$410,'Activity List'!$C$10:$C$410,"in planning",'Activity List'!$L$10:$L$410,$B14,'Activity List'!$K$10:$K$410,D$5)+SUMIFS('Activity List'!$O$10:$O$410,'Activity List'!$C$10:$C$410,"agreed with nzta",'Activity List'!$L$10:$L$410,$B14,'Activity List'!$K$10:$K$410,D$5)+SUMIFS('Activity List'!$O$10:$O$410,'Activity List'!$C$10:$C$410,"completed",'Activity List'!$L$10:$L$410,$B14,'Activity List'!$K$10:$K$410,D$5)),SUMIFS('Activity List'!$O$10:$O$410,'Activity List'!$C$10:$C$410,"completed",'Activity List'!$L$10:$L$410,$B14,'Activity List'!$K$10:$K$410,D$5))</f>
        <v>0</v>
      </c>
      <c r="E14" s="21">
        <f>IF($D$4="Agreed",(SUMIFS('Activity List'!$O$10:$O$410,'Activity List'!$C$10:$C$410,"in construction",'Activity List'!$L$10:$L$410,$B14,'Activity List'!$K$10:$K$410,E$5)+SUMIFS('Activity List'!$O$10:$O$410,'Activity List'!$C$10:$C$410,"in planning",'Activity List'!$L$10:$L$410,$B14,'Activity List'!$K$10:$K$410,E$5)+SUMIFS('Activity List'!$O$10:$O$410,'Activity List'!$C$10:$C$410,"agreed with nzta",'Activity List'!$L$10:$L$410,$B14,'Activity List'!$K$10:$K$410,E$5)+SUMIFS('Activity List'!$O$10:$O$410,'Activity List'!$C$10:$C$410,"completed",'Activity List'!$L$10:$L$410,$B14,'Activity List'!$K$10:$K$410,E$5)),SUMIFS('Activity List'!$O$10:$O$410,'Activity List'!$C$10:$C$410,"completed",'Activity List'!$L$10:$L$410,$B14,'Activity List'!$K$10:$K$410,E$5))</f>
        <v>0</v>
      </c>
      <c r="F14" s="21">
        <f>IF($D$4="Agreed",(SUMIFS('Activity List'!$O$10:$O$410,'Activity List'!$C$10:$C$410,"in construction",'Activity List'!$L$10:$L$410,$B14,'Activity List'!$K$10:$K$410,F$5)+SUMIFS('Activity List'!$O$10:$O$410,'Activity List'!$C$10:$C$410,"in planning",'Activity List'!$L$10:$L$410,$B14,'Activity List'!$K$10:$K$410,F$5)+SUMIFS('Activity List'!$O$10:$O$410,'Activity List'!$C$10:$C$410,"agreed with nzta",'Activity List'!$L$10:$L$410,$B14,'Activity List'!$K$10:$K$410,F$5)+SUMIFS('Activity List'!$O$10:$O$410,'Activity List'!$C$10:$C$410,"completed",'Activity List'!$L$10:$L$410,$B14,'Activity List'!$K$10:$K$410,F$5)),SUMIFS('Activity List'!$O$10:$O$410,'Activity List'!$C$10:$C$410,"completed",'Activity List'!$L$10:$L$410,$B14,'Activity List'!$K$10:$K$410,F$5))</f>
        <v>0</v>
      </c>
      <c r="G14" s="21">
        <f>IF($D$4="Agreed",(SUMIFS('Activity List'!$O$10:$O$410,'Activity List'!$C$10:$C$410,"in construction",'Activity List'!$L$10:$L$410,$B14,'Activity List'!$K$10:$K$410,G$5)+SUMIFS('Activity List'!$O$10:$O$410,'Activity List'!$C$10:$C$410,"in planning",'Activity List'!$L$10:$L$410,$B14,'Activity List'!$K$10:$K$410,G$5)+SUMIFS('Activity List'!$O$10:$O$410,'Activity List'!$C$10:$C$410,"agreed with nzta",'Activity List'!$L$10:$L$410,$B14,'Activity List'!$K$10:$K$410,G$5)+SUMIFS('Activity List'!$O$10:$O$410,'Activity List'!$C$10:$C$410,"completed",'Activity List'!$L$10:$L$410,$B14,'Activity List'!$K$10:$K$410,G$5)),SUMIFS('Activity List'!$O$10:$O$410,'Activity List'!$C$10:$C$410,"completed",'Activity List'!$L$10:$L$410,$B14,'Activity List'!$K$10:$K$410,G$5))</f>
        <v>0</v>
      </c>
      <c r="H14" s="21">
        <f>IF($D$4="Agreed",(SUMIFS('Activity List'!$O$10:$O$410,'Activity List'!$C$10:$C$410,"in construction",'Activity List'!$L$10:$L$410,$B14,'Activity List'!$K$10:$K$410,H$5)+SUMIFS('Activity List'!$O$10:$O$410,'Activity List'!$C$10:$C$410,"in planning",'Activity List'!$L$10:$L$410,$B14,'Activity List'!$K$10:$K$410,H$5)+SUMIFS('Activity List'!$O$10:$O$410,'Activity List'!$C$10:$C$410,"agreed with nzta",'Activity List'!$L$10:$L$410,$B14,'Activity List'!$K$10:$K$410,H$5)+SUMIFS('Activity List'!$O$10:$O$410,'Activity List'!$C$10:$C$410,"completed",'Activity List'!$L$10:$L$410,$B14,'Activity List'!$K$10:$K$410,H$5)),SUMIFS('Activity List'!$O$10:$O$410,'Activity List'!$C$10:$C$410,"completed",'Activity List'!$L$10:$L$410,$B14,'Activity List'!$K$10:$K$410,H$5))</f>
        <v>0</v>
      </c>
      <c r="I14" s="21">
        <f>IF($D$4="Agreed",(SUMIFS('Activity List'!$O$10:$O$410,'Activity List'!$C$10:$C$410,"in construction",'Activity List'!$L$10:$L$410,$B14,'Activity List'!$K$10:$K$410,I$5)+SUMIFS('Activity List'!$O$10:$O$410,'Activity List'!$C$10:$C$410,"in planning",'Activity List'!$L$10:$L$410,$B14,'Activity List'!$K$10:$K$410,I$5)+SUMIFS('Activity List'!$O$10:$O$410,'Activity List'!$C$10:$C$410,"agreed with nzta",'Activity List'!$L$10:$L$410,$B14,'Activity List'!$K$10:$K$410,I$5)+SUMIFS('Activity List'!$O$10:$O$410,'Activity List'!$C$10:$C$410,"completed",'Activity List'!$L$10:$L$410,$B14,'Activity List'!$K$10:$K$410,I$5)),SUMIFS('Activity List'!$O$10:$O$410,'Activity List'!$C$10:$C$410,"completed",'Activity List'!$L$10:$L$410,$B14,'Activity List'!$K$10:$K$410,I$5))</f>
        <v>0</v>
      </c>
      <c r="J14" s="21">
        <f>IF($D$4="Agreed",(SUMIFS('Activity List'!$O$10:$O$410,'Activity List'!$C$10:$C$410,"in construction",'Activity List'!$L$10:$L$410,$B14,'Activity List'!$K$10:$K$410,J$5)+SUMIFS('Activity List'!$O$10:$O$410,'Activity List'!$C$10:$C$410,"in planning",'Activity List'!$L$10:$L$410,$B14,'Activity List'!$K$10:$K$410,J$5)+SUMIFS('Activity List'!$O$10:$O$410,'Activity List'!$C$10:$C$410,"agreed with nzta",'Activity List'!$L$10:$L$410,$B14,'Activity List'!$K$10:$K$410,J$5)+SUMIFS('Activity List'!$O$10:$O$410,'Activity List'!$C$10:$C$410,"completed",'Activity List'!$L$10:$L$410,$B14,'Activity List'!$K$10:$K$410,J$5)),SUMIFS('Activity List'!$O$10:$O$410,'Activity List'!$C$10:$C$410,"completed",'Activity List'!$L$10:$L$410,$B14,'Activity List'!$K$10:$K$410,J$5))</f>
        <v>0</v>
      </c>
      <c r="K14" s="28">
        <f t="shared" si="0"/>
        <v>0</v>
      </c>
    </row>
    <row r="15" spans="2:11" ht="12" x14ac:dyDescent="0.2">
      <c r="B15" s="7" t="s">
        <v>62</v>
      </c>
      <c r="C15" s="21">
        <f>IF($D$4="Agreed",(SUMIFS('Activity List'!$O$10:$O$410,'Activity List'!$C$10:$C$410,"in construction",'Activity List'!$L$10:$L$410,$B15,'Activity List'!$K$10:$K$410,C$5)+SUMIFS('Activity List'!$O$10:$O$410,'Activity List'!$C$10:$C$410,"in planning",'Activity List'!$L$10:$L$410,$B15,'Activity List'!$K$10:$K$410,C$5)+SUMIFS('Activity List'!$O$10:$O$410,'Activity List'!$C$10:$C$410,"agreed with nzta",'Activity List'!$L$10:$L$410,$B15,'Activity List'!$K$10:$K$410,C$5)+SUMIFS('Activity List'!$O$10:$O$410,'Activity List'!$C$10:$C$410,"completed",'Activity List'!$L$10:$L$410,$B15,'Activity List'!$K$10:$K$410,C$5)),SUMIFS('Activity List'!$O$10:$O$410,'Activity List'!$C$10:$C$410,"completed",'Activity List'!$L$10:$L$410,$B15,'Activity List'!$K$10:$K$410,C$5))</f>
        <v>0</v>
      </c>
      <c r="D15" s="21">
        <f>IF($D$4="Agreed",(SUMIFS('Activity List'!$O$10:$O$410,'Activity List'!$C$10:$C$410,"in construction",'Activity List'!$L$10:$L$410,$B15,'Activity List'!$K$10:$K$410,D$5)+SUMIFS('Activity List'!$O$10:$O$410,'Activity List'!$C$10:$C$410,"in planning",'Activity List'!$L$10:$L$410,$B15,'Activity List'!$K$10:$K$410,D$5)+SUMIFS('Activity List'!$O$10:$O$410,'Activity List'!$C$10:$C$410,"agreed with nzta",'Activity List'!$L$10:$L$410,$B15,'Activity List'!$K$10:$K$410,D$5)+SUMIFS('Activity List'!$O$10:$O$410,'Activity List'!$C$10:$C$410,"completed",'Activity List'!$L$10:$L$410,$B15,'Activity List'!$K$10:$K$410,D$5)),SUMIFS('Activity List'!$O$10:$O$410,'Activity List'!$C$10:$C$410,"completed",'Activity List'!$L$10:$L$410,$B15,'Activity List'!$K$10:$K$410,D$5))</f>
        <v>0</v>
      </c>
      <c r="E15" s="21">
        <f>IF($D$4="Agreed",(SUMIFS('Activity List'!$O$10:$O$410,'Activity List'!$C$10:$C$410,"in construction",'Activity List'!$L$10:$L$410,$B15,'Activity List'!$K$10:$K$410,E$5)+SUMIFS('Activity List'!$O$10:$O$410,'Activity List'!$C$10:$C$410,"in planning",'Activity List'!$L$10:$L$410,$B15,'Activity List'!$K$10:$K$410,E$5)+SUMIFS('Activity List'!$O$10:$O$410,'Activity List'!$C$10:$C$410,"agreed with nzta",'Activity List'!$L$10:$L$410,$B15,'Activity List'!$K$10:$K$410,E$5)+SUMIFS('Activity List'!$O$10:$O$410,'Activity List'!$C$10:$C$410,"completed",'Activity List'!$L$10:$L$410,$B15,'Activity List'!$K$10:$K$410,E$5)),SUMIFS('Activity List'!$O$10:$O$410,'Activity List'!$C$10:$C$410,"completed",'Activity List'!$L$10:$L$410,$B15,'Activity List'!$K$10:$K$410,E$5))</f>
        <v>0</v>
      </c>
      <c r="F15" s="21">
        <f>IF($D$4="Agreed",(SUMIFS('Activity List'!$O$10:$O$410,'Activity List'!$C$10:$C$410,"in construction",'Activity List'!$L$10:$L$410,$B15,'Activity List'!$K$10:$K$410,F$5)+SUMIFS('Activity List'!$O$10:$O$410,'Activity List'!$C$10:$C$410,"in planning",'Activity List'!$L$10:$L$410,$B15,'Activity List'!$K$10:$K$410,F$5)+SUMIFS('Activity List'!$O$10:$O$410,'Activity List'!$C$10:$C$410,"agreed with nzta",'Activity List'!$L$10:$L$410,$B15,'Activity List'!$K$10:$K$410,F$5)+SUMIFS('Activity List'!$O$10:$O$410,'Activity List'!$C$10:$C$410,"completed",'Activity List'!$L$10:$L$410,$B15,'Activity List'!$K$10:$K$410,F$5)),SUMIFS('Activity List'!$O$10:$O$410,'Activity List'!$C$10:$C$410,"completed",'Activity List'!$L$10:$L$410,$B15,'Activity List'!$K$10:$K$410,F$5))</f>
        <v>0</v>
      </c>
      <c r="G15" s="21">
        <f>IF($D$4="Agreed",(SUMIFS('Activity List'!$O$10:$O$410,'Activity List'!$C$10:$C$410,"in construction",'Activity List'!$L$10:$L$410,$B15,'Activity List'!$K$10:$K$410,G$5)+SUMIFS('Activity List'!$O$10:$O$410,'Activity List'!$C$10:$C$410,"in planning",'Activity List'!$L$10:$L$410,$B15,'Activity List'!$K$10:$K$410,G$5)+SUMIFS('Activity List'!$O$10:$O$410,'Activity List'!$C$10:$C$410,"agreed with nzta",'Activity List'!$L$10:$L$410,$B15,'Activity List'!$K$10:$K$410,G$5)+SUMIFS('Activity List'!$O$10:$O$410,'Activity List'!$C$10:$C$410,"completed",'Activity List'!$L$10:$L$410,$B15,'Activity List'!$K$10:$K$410,G$5)),SUMIFS('Activity List'!$O$10:$O$410,'Activity List'!$C$10:$C$410,"completed",'Activity List'!$L$10:$L$410,$B15,'Activity List'!$K$10:$K$410,G$5))</f>
        <v>0</v>
      </c>
      <c r="H15" s="21">
        <f>IF($D$4="Agreed",(SUMIFS('Activity List'!$O$10:$O$410,'Activity List'!$C$10:$C$410,"in construction",'Activity List'!$L$10:$L$410,$B15,'Activity List'!$K$10:$K$410,H$5)+SUMIFS('Activity List'!$O$10:$O$410,'Activity List'!$C$10:$C$410,"in planning",'Activity List'!$L$10:$L$410,$B15,'Activity List'!$K$10:$K$410,H$5)+SUMIFS('Activity List'!$O$10:$O$410,'Activity List'!$C$10:$C$410,"agreed with nzta",'Activity List'!$L$10:$L$410,$B15,'Activity List'!$K$10:$K$410,H$5)+SUMIFS('Activity List'!$O$10:$O$410,'Activity List'!$C$10:$C$410,"completed",'Activity List'!$L$10:$L$410,$B15,'Activity List'!$K$10:$K$410,H$5)),SUMIFS('Activity List'!$O$10:$O$410,'Activity List'!$C$10:$C$410,"completed",'Activity List'!$L$10:$L$410,$B15,'Activity List'!$K$10:$K$410,H$5))</f>
        <v>0</v>
      </c>
      <c r="I15" s="21">
        <f>IF($D$4="Agreed",(SUMIFS('Activity List'!$O$10:$O$410,'Activity List'!$C$10:$C$410,"in construction",'Activity List'!$L$10:$L$410,$B15,'Activity List'!$K$10:$K$410,I$5)+SUMIFS('Activity List'!$O$10:$O$410,'Activity List'!$C$10:$C$410,"in planning",'Activity List'!$L$10:$L$410,$B15,'Activity List'!$K$10:$K$410,I$5)+SUMIFS('Activity List'!$O$10:$O$410,'Activity List'!$C$10:$C$410,"agreed with nzta",'Activity List'!$L$10:$L$410,$B15,'Activity List'!$K$10:$K$410,I$5)+SUMIFS('Activity List'!$O$10:$O$410,'Activity List'!$C$10:$C$410,"completed",'Activity List'!$L$10:$L$410,$B15,'Activity List'!$K$10:$K$410,I$5)),SUMIFS('Activity List'!$O$10:$O$410,'Activity List'!$C$10:$C$410,"completed",'Activity List'!$L$10:$L$410,$B15,'Activity List'!$K$10:$K$410,I$5))</f>
        <v>0</v>
      </c>
      <c r="J15" s="21">
        <f>IF($D$4="Agreed",(SUMIFS('Activity List'!$O$10:$O$410,'Activity List'!$C$10:$C$410,"in construction",'Activity List'!$L$10:$L$410,$B15,'Activity List'!$K$10:$K$410,J$5)+SUMIFS('Activity List'!$O$10:$O$410,'Activity List'!$C$10:$C$410,"in planning",'Activity List'!$L$10:$L$410,$B15,'Activity List'!$K$10:$K$410,J$5)+SUMIFS('Activity List'!$O$10:$O$410,'Activity List'!$C$10:$C$410,"agreed with nzta",'Activity List'!$L$10:$L$410,$B15,'Activity List'!$K$10:$K$410,J$5)+SUMIFS('Activity List'!$O$10:$O$410,'Activity List'!$C$10:$C$410,"completed",'Activity List'!$L$10:$L$410,$B15,'Activity List'!$K$10:$K$410,J$5)),SUMIFS('Activity List'!$O$10:$O$410,'Activity List'!$C$10:$C$410,"completed",'Activity List'!$L$10:$L$410,$B15,'Activity List'!$K$10:$K$410,J$5))</f>
        <v>0</v>
      </c>
      <c r="K15" s="28">
        <f t="shared" si="0"/>
        <v>0</v>
      </c>
    </row>
    <row r="16" spans="2:11" x14ac:dyDescent="0.2">
      <c r="B16" s="29" t="s">
        <v>42</v>
      </c>
      <c r="C16" s="28">
        <f t="shared" ref="C16:K16" si="1">SUM(C6:C15)</f>
        <v>0</v>
      </c>
      <c r="D16" s="28">
        <f t="shared" si="1"/>
        <v>0</v>
      </c>
      <c r="E16" s="28">
        <f t="shared" si="1"/>
        <v>0</v>
      </c>
      <c r="F16" s="28">
        <f t="shared" si="1"/>
        <v>0</v>
      </c>
      <c r="G16" s="28">
        <f t="shared" si="1"/>
        <v>0</v>
      </c>
      <c r="H16" s="28">
        <f t="shared" si="1"/>
        <v>0</v>
      </c>
      <c r="I16" s="28">
        <f t="shared" si="1"/>
        <v>0</v>
      </c>
      <c r="J16" s="28">
        <f t="shared" si="1"/>
        <v>0</v>
      </c>
      <c r="K16" s="28">
        <f t="shared" si="1"/>
        <v>0</v>
      </c>
    </row>
    <row r="17" spans="2:11" ht="12" x14ac:dyDescent="0.2">
      <c r="B17" s="7"/>
      <c r="C17" s="7"/>
      <c r="D17" s="7"/>
      <c r="E17" s="7"/>
      <c r="F17" s="7"/>
      <c r="G17" s="7"/>
      <c r="H17" s="7"/>
      <c r="I17" s="7"/>
      <c r="J17" s="7"/>
      <c r="K17" s="7"/>
    </row>
    <row r="18" spans="2:11" ht="24" x14ac:dyDescent="0.15">
      <c r="B18" s="52" t="s">
        <v>45</v>
      </c>
      <c r="C18" s="8" t="s">
        <v>68</v>
      </c>
      <c r="D18" s="8" t="s">
        <v>67</v>
      </c>
      <c r="E18" s="8" t="s">
        <v>69</v>
      </c>
      <c r="F18" s="8" t="s">
        <v>70</v>
      </c>
      <c r="G18" s="8" t="s">
        <v>71</v>
      </c>
      <c r="H18" s="8" t="s">
        <v>72</v>
      </c>
      <c r="I18" s="8" t="s">
        <v>73</v>
      </c>
      <c r="J18" s="8" t="s">
        <v>74</v>
      </c>
      <c r="K18" s="43" t="s">
        <v>42</v>
      </c>
    </row>
    <row r="19" spans="2:11" ht="12" x14ac:dyDescent="0.2">
      <c r="B19" s="7" t="s">
        <v>63</v>
      </c>
      <c r="C19" s="21">
        <f>IF($D$4="Agreed",(SUMIFS('Activity List'!$P$10:$P$410,'Activity List'!$C$10:$C$410,"in construction",'Activity List'!$L$10:$L$410,$B19,'Activity List'!$K$10:$K$410,C$18)+SUMIFS('Activity List'!$P$10:$P$410,'Activity List'!$C$10:$C$410,"in planning",'Activity List'!$L$10:$L$410,$B19,'Activity List'!$K$10:$K$410,C$18)+SUMIFS('Activity List'!$P$10:$P$410,'Activity List'!$C$10:$C$410,"agreed with nzta",'Activity List'!$L$10:$L$410,$B19,'Activity List'!$K$10:$K$410,C$18)+SUMIFS('Activity List'!$P$10:$P$410,'Activity List'!$C$10:$C$410,"completed",'Activity List'!$L$10:$L$410,$B19,'Activity List'!$K$10:$K$410,C$18)),(SUMIFS('Activity List'!$P$10:$P$410,'Activity List'!$C$10:$C$410,"completed",'Activity List'!$L$10:$L$410,$B19,'Activity List'!$K$10:$K$410,C$18)))</f>
        <v>0</v>
      </c>
      <c r="D19" s="21">
        <f>IF($D$4="Agreed",(SUMIFS('Activity List'!$P$10:$P$410,'Activity List'!$C$10:$C$410,"in construction",'Activity List'!$L$10:$L$410,$B19,'Activity List'!$K$10:$K$410,D$18)+SUMIFS('Activity List'!$P$10:$P$410,'Activity List'!$C$10:$C$410,"in planning",'Activity List'!$L$10:$L$410,$B19,'Activity List'!$K$10:$K$410,D$18)+SUMIFS('Activity List'!$P$10:$P$410,'Activity List'!$C$10:$C$410,"agreed with nzta",'Activity List'!$L$10:$L$410,$B19,'Activity List'!$K$10:$K$410,D$18)+SUMIFS('Activity List'!$P$10:$P$410,'Activity List'!$C$10:$C$410,"completed",'Activity List'!$L$10:$L$410,$B19,'Activity List'!$K$10:$K$410,D$18)),(SUMIFS('Activity List'!$P$10:$P$410,'Activity List'!$C$10:$C$410,"completed",'Activity List'!$L$10:$L$410,$B19,'Activity List'!$K$10:$K$410,D$18)))</f>
        <v>0</v>
      </c>
      <c r="E19" s="21">
        <f>IF($D$4="Agreed",(SUMIFS('Activity List'!$P$10:$P$410,'Activity List'!$C$10:$C$410,"in construction",'Activity List'!$L$10:$L$410,$B19,'Activity List'!$K$10:$K$410,E$18)+SUMIFS('Activity List'!$P$10:$P$410,'Activity List'!$C$10:$C$410,"in planning",'Activity List'!$L$10:$L$410,$B19,'Activity List'!$K$10:$K$410,E$18)+SUMIFS('Activity List'!$P$10:$P$410,'Activity List'!$C$10:$C$410,"agreed with nzta",'Activity List'!$L$10:$L$410,$B19,'Activity List'!$K$10:$K$410,E$18)+SUMIFS('Activity List'!$P$10:$P$410,'Activity List'!$C$10:$C$410,"completed",'Activity List'!$L$10:$L$410,$B19,'Activity List'!$K$10:$K$410,E$18)),(SUMIFS('Activity List'!$P$10:$P$410,'Activity List'!$C$10:$C$410,"completed",'Activity List'!$L$10:$L$410,$B19,'Activity List'!$K$10:$K$410,E$18)))</f>
        <v>0</v>
      </c>
      <c r="F19" s="21">
        <f>IF($D$4="Agreed",(SUMIFS('Activity List'!$P$10:$P$410,'Activity List'!$C$10:$C$410,"in construction",'Activity List'!$L$10:$L$410,$B19,'Activity List'!$K$10:$K$410,F$18)+SUMIFS('Activity List'!$P$10:$P$410,'Activity List'!$C$10:$C$410,"in planning",'Activity List'!$L$10:$L$410,$B19,'Activity List'!$K$10:$K$410,F$18)+SUMIFS('Activity List'!$P$10:$P$410,'Activity List'!$C$10:$C$410,"agreed with nzta",'Activity List'!$L$10:$L$410,$B19,'Activity List'!$K$10:$K$410,F$18)+SUMIFS('Activity List'!$P$10:$P$410,'Activity List'!$C$10:$C$410,"completed",'Activity List'!$L$10:$L$410,$B19,'Activity List'!$K$10:$K$410,F$18)),(SUMIFS('Activity List'!$P$10:$P$410,'Activity List'!$C$10:$C$410,"completed",'Activity List'!$L$10:$L$410,$B19,'Activity List'!$K$10:$K$410,F$18)))</f>
        <v>0</v>
      </c>
      <c r="G19" s="21">
        <f>IF($D$4="Agreed",(SUMIFS('Activity List'!$P$10:$P$410,'Activity List'!$C$10:$C$410,"in construction",'Activity List'!$L$10:$L$410,$B19,'Activity List'!$K$10:$K$410,G$18)+SUMIFS('Activity List'!$P$10:$P$410,'Activity List'!$C$10:$C$410,"in planning",'Activity List'!$L$10:$L$410,$B19,'Activity List'!$K$10:$K$410,G$18)+SUMIFS('Activity List'!$P$10:$P$410,'Activity List'!$C$10:$C$410,"agreed with nzta",'Activity List'!$L$10:$L$410,$B19,'Activity List'!$K$10:$K$410,G$18)+SUMIFS('Activity List'!$P$10:$P$410,'Activity List'!$C$10:$C$410,"completed",'Activity List'!$L$10:$L$410,$B19,'Activity List'!$K$10:$K$410,G$18)),(SUMIFS('Activity List'!$P$10:$P$410,'Activity List'!$C$10:$C$410,"completed",'Activity List'!$L$10:$L$410,$B19,'Activity List'!$K$10:$K$410,G$18)))</f>
        <v>0</v>
      </c>
      <c r="H19" s="21">
        <f>IF($D$4="Agreed",(SUMIFS('Activity List'!$P$10:$P$410,'Activity List'!$C$10:$C$410,"in construction",'Activity List'!$L$10:$L$410,$B19,'Activity List'!$K$10:$K$410,H$18)+SUMIFS('Activity List'!$P$10:$P$410,'Activity List'!$C$10:$C$410,"in planning",'Activity List'!$L$10:$L$410,$B19,'Activity List'!$K$10:$K$410,H$18)+SUMIFS('Activity List'!$P$10:$P$410,'Activity List'!$C$10:$C$410,"agreed with nzta",'Activity List'!$L$10:$L$410,$B19,'Activity List'!$K$10:$K$410,H$18)+SUMIFS('Activity List'!$P$10:$P$410,'Activity List'!$C$10:$C$410,"completed",'Activity List'!$L$10:$L$410,$B19,'Activity List'!$K$10:$K$410,H$18)),(SUMIFS('Activity List'!$P$10:$P$410,'Activity List'!$C$10:$C$410,"completed",'Activity List'!$L$10:$L$410,$B19,'Activity List'!$K$10:$K$410,H$18)))</f>
        <v>0</v>
      </c>
      <c r="I19" s="21">
        <f>IF($D$4="Agreed",(SUMIFS('Activity List'!$P$10:$P$410,'Activity List'!$C$10:$C$410,"in construction",'Activity List'!$L$10:$L$410,$B19,'Activity List'!$K$10:$K$410,I$18)+SUMIFS('Activity List'!$P$10:$P$410,'Activity List'!$C$10:$C$410,"in planning",'Activity List'!$L$10:$L$410,$B19,'Activity List'!$K$10:$K$410,I$18)+SUMIFS('Activity List'!$P$10:$P$410,'Activity List'!$C$10:$C$410,"agreed with nzta",'Activity List'!$L$10:$L$410,$B19,'Activity List'!$K$10:$K$410,I$18)+SUMIFS('Activity List'!$P$10:$P$410,'Activity List'!$C$10:$C$410,"completed",'Activity List'!$L$10:$L$410,$B19,'Activity List'!$K$10:$K$410,I$18)),(SUMIFS('Activity List'!$P$10:$P$410,'Activity List'!$C$10:$C$410,"completed",'Activity List'!$L$10:$L$410,$B19,'Activity List'!$K$10:$K$410,I$18)))</f>
        <v>0</v>
      </c>
      <c r="J19" s="21">
        <f>IF($D$4="Agreed",(SUMIFS('Activity List'!$P$10:$P$410,'Activity List'!$C$10:$C$410,"in construction",'Activity List'!$L$10:$L$410,$B19,'Activity List'!$K$10:$K$410,J$18)+SUMIFS('Activity List'!$P$10:$P$410,'Activity List'!$C$10:$C$410,"in planning",'Activity List'!$L$10:$L$410,$B19,'Activity List'!$K$10:$K$410,J$18)+SUMIFS('Activity List'!$P$10:$P$410,'Activity List'!$C$10:$C$410,"agreed with nzta",'Activity List'!$L$10:$L$410,$B19,'Activity List'!$K$10:$K$410,J$18)+SUMIFS('Activity List'!$P$10:$P$410,'Activity List'!$C$10:$C$410,"completed",'Activity List'!$L$10:$L$410,$B19,'Activity List'!$K$10:$K$410,J$18)),(SUMIFS('Activity List'!$P$10:$P$410,'Activity List'!$C$10:$C$410,"completed",'Activity List'!$L$10:$L$410,$B19,'Activity List'!$K$10:$K$410,J$18)))</f>
        <v>0</v>
      </c>
      <c r="K19" s="28">
        <f t="shared" ref="K19:K28" si="2">SUM(C19:J19)</f>
        <v>0</v>
      </c>
    </row>
    <row r="20" spans="2:11" ht="12" x14ac:dyDescent="0.2">
      <c r="B20" s="7" t="s">
        <v>54</v>
      </c>
      <c r="C20" s="21">
        <f>IF($D$4="Agreed",(SUMIFS('Activity List'!$P$10:$P$410,'Activity List'!$C$10:$C$410,"in construction",'Activity List'!$L$10:$L$410,$B20,'Activity List'!$K$10:$K$410,C$18)+SUMIFS('Activity List'!$P$10:$P$410,'Activity List'!$C$10:$C$410,"in planning",'Activity List'!$L$10:$L$410,$B20,'Activity List'!$K$10:$K$410,C$18)+SUMIFS('Activity List'!$P$10:$P$410,'Activity List'!$C$10:$C$410,"agreed with nzta",'Activity List'!$L$10:$L$410,$B20,'Activity List'!$K$10:$K$410,C$18)+SUMIFS('Activity List'!$P$10:$P$410,'Activity List'!$C$10:$C$410,"completed",'Activity List'!$L$10:$L$410,$B20,'Activity List'!$K$10:$K$410,C$18)),(SUMIFS('Activity List'!$P$10:$P$410,'Activity List'!$C$10:$C$410,"completed",'Activity List'!$L$10:$L$410,$B20,'Activity List'!$K$10:$K$410,C$18)))</f>
        <v>0</v>
      </c>
      <c r="D20" s="21">
        <f>IF($D$4="Agreed",(SUMIFS('Activity List'!$P$10:$P$410,'Activity List'!$C$10:$C$410,"in construction",'Activity List'!$L$10:$L$410,$B20,'Activity List'!$K$10:$K$410,D$18)+SUMIFS('Activity List'!$P$10:$P$410,'Activity List'!$C$10:$C$410,"in planning",'Activity List'!$L$10:$L$410,$B20,'Activity List'!$K$10:$K$410,D$18)+SUMIFS('Activity List'!$P$10:$P$410,'Activity List'!$C$10:$C$410,"agreed with nzta",'Activity List'!$L$10:$L$410,$B20,'Activity List'!$K$10:$K$410,D$18)+SUMIFS('Activity List'!$P$10:$P$410,'Activity List'!$C$10:$C$410,"completed",'Activity List'!$L$10:$L$410,$B20,'Activity List'!$K$10:$K$410,D$18)),(SUMIFS('Activity List'!$P$10:$P$410,'Activity List'!$C$10:$C$410,"completed",'Activity List'!$L$10:$L$410,$B20,'Activity List'!$K$10:$K$410,D$18)))</f>
        <v>0</v>
      </c>
      <c r="E20" s="21">
        <f>IF($D$4="Agreed",(SUMIFS('Activity List'!$P$10:$P$410,'Activity List'!$C$10:$C$410,"in construction",'Activity List'!$L$10:$L$410,$B20,'Activity List'!$K$10:$K$410,E$18)+SUMIFS('Activity List'!$P$10:$P$410,'Activity List'!$C$10:$C$410,"in planning",'Activity List'!$L$10:$L$410,$B20,'Activity List'!$K$10:$K$410,E$18)+SUMIFS('Activity List'!$P$10:$P$410,'Activity List'!$C$10:$C$410,"agreed with nzta",'Activity List'!$L$10:$L$410,$B20,'Activity List'!$K$10:$K$410,E$18)+SUMIFS('Activity List'!$P$10:$P$410,'Activity List'!$C$10:$C$410,"completed",'Activity List'!$L$10:$L$410,$B20,'Activity List'!$K$10:$K$410,E$18)),(SUMIFS('Activity List'!$P$10:$P$410,'Activity List'!$C$10:$C$410,"completed",'Activity List'!$L$10:$L$410,$B20,'Activity List'!$K$10:$K$410,E$18)))</f>
        <v>0</v>
      </c>
      <c r="F20" s="21">
        <f>IF($D$4="Agreed",(SUMIFS('Activity List'!$P$10:$P$410,'Activity List'!$C$10:$C$410,"in construction",'Activity List'!$L$10:$L$410,$B20,'Activity List'!$K$10:$K$410,F$18)+SUMIFS('Activity List'!$P$10:$P$410,'Activity List'!$C$10:$C$410,"in planning",'Activity List'!$L$10:$L$410,$B20,'Activity List'!$K$10:$K$410,F$18)+SUMIFS('Activity List'!$P$10:$P$410,'Activity List'!$C$10:$C$410,"agreed with nzta",'Activity List'!$L$10:$L$410,$B20,'Activity List'!$K$10:$K$410,F$18)+SUMIFS('Activity List'!$P$10:$P$410,'Activity List'!$C$10:$C$410,"completed",'Activity List'!$L$10:$L$410,$B20,'Activity List'!$K$10:$K$410,F$18)),(SUMIFS('Activity List'!$P$10:$P$410,'Activity List'!$C$10:$C$410,"completed",'Activity List'!$L$10:$L$410,$B20,'Activity List'!$K$10:$K$410,F$18)))</f>
        <v>0</v>
      </c>
      <c r="G20" s="21">
        <f>IF($D$4="Agreed",(SUMIFS('Activity List'!$P$10:$P$410,'Activity List'!$C$10:$C$410,"in construction",'Activity List'!$L$10:$L$410,$B20,'Activity List'!$K$10:$K$410,G$18)+SUMIFS('Activity List'!$P$10:$P$410,'Activity List'!$C$10:$C$410,"in planning",'Activity List'!$L$10:$L$410,$B20,'Activity List'!$K$10:$K$410,G$18)+SUMIFS('Activity List'!$P$10:$P$410,'Activity List'!$C$10:$C$410,"agreed with nzta",'Activity List'!$L$10:$L$410,$B20,'Activity List'!$K$10:$K$410,G$18)+SUMIFS('Activity List'!$P$10:$P$410,'Activity List'!$C$10:$C$410,"completed",'Activity List'!$L$10:$L$410,$B20,'Activity List'!$K$10:$K$410,G$18)),(SUMIFS('Activity List'!$P$10:$P$410,'Activity List'!$C$10:$C$410,"completed",'Activity List'!$L$10:$L$410,$B20,'Activity List'!$K$10:$K$410,G$18)))</f>
        <v>0</v>
      </c>
      <c r="H20" s="21">
        <f>IF($D$4="Agreed",(SUMIFS('Activity List'!$P$10:$P$410,'Activity List'!$C$10:$C$410,"in construction",'Activity List'!$L$10:$L$410,$B20,'Activity List'!$K$10:$K$410,H$18)+SUMIFS('Activity List'!$P$10:$P$410,'Activity List'!$C$10:$C$410,"in planning",'Activity List'!$L$10:$L$410,$B20,'Activity List'!$K$10:$K$410,H$18)+SUMIFS('Activity List'!$P$10:$P$410,'Activity List'!$C$10:$C$410,"agreed with nzta",'Activity List'!$L$10:$L$410,$B20,'Activity List'!$K$10:$K$410,H$18)+SUMIFS('Activity List'!$P$10:$P$410,'Activity List'!$C$10:$C$410,"completed",'Activity List'!$L$10:$L$410,$B20,'Activity List'!$K$10:$K$410,H$18)),(SUMIFS('Activity List'!$P$10:$P$410,'Activity List'!$C$10:$C$410,"completed",'Activity List'!$L$10:$L$410,$B20,'Activity List'!$K$10:$K$410,H$18)))</f>
        <v>0</v>
      </c>
      <c r="I20" s="21">
        <f>IF($D$4="Agreed",(SUMIFS('Activity List'!$P$10:$P$410,'Activity List'!$C$10:$C$410,"in construction",'Activity List'!$L$10:$L$410,$B20,'Activity List'!$K$10:$K$410,I$18)+SUMIFS('Activity List'!$P$10:$P$410,'Activity List'!$C$10:$C$410,"in planning",'Activity List'!$L$10:$L$410,$B20,'Activity List'!$K$10:$K$410,I$18)+SUMIFS('Activity List'!$P$10:$P$410,'Activity List'!$C$10:$C$410,"agreed with nzta",'Activity List'!$L$10:$L$410,$B20,'Activity List'!$K$10:$K$410,I$18)+SUMIFS('Activity List'!$P$10:$P$410,'Activity List'!$C$10:$C$410,"completed",'Activity List'!$L$10:$L$410,$B20,'Activity List'!$K$10:$K$410,I$18)),(SUMIFS('Activity List'!$P$10:$P$410,'Activity List'!$C$10:$C$410,"completed",'Activity List'!$L$10:$L$410,$B20,'Activity List'!$K$10:$K$410,I$18)))</f>
        <v>0</v>
      </c>
      <c r="J20" s="21">
        <f>IF($D$4="Agreed",(SUMIFS('Activity List'!$P$10:$P$410,'Activity List'!$C$10:$C$410,"in construction",'Activity List'!$L$10:$L$410,$B20,'Activity List'!$K$10:$K$410,J$18)+SUMIFS('Activity List'!$P$10:$P$410,'Activity List'!$C$10:$C$410,"in planning",'Activity List'!$L$10:$L$410,$B20,'Activity List'!$K$10:$K$410,J$18)+SUMIFS('Activity List'!$P$10:$P$410,'Activity List'!$C$10:$C$410,"agreed with nzta",'Activity List'!$L$10:$L$410,$B20,'Activity List'!$K$10:$K$410,J$18)+SUMIFS('Activity List'!$P$10:$P$410,'Activity List'!$C$10:$C$410,"completed",'Activity List'!$L$10:$L$410,$B20,'Activity List'!$K$10:$K$410,J$18)),(SUMIFS('Activity List'!$P$10:$P$410,'Activity List'!$C$10:$C$410,"completed",'Activity List'!$L$10:$L$410,$B20,'Activity List'!$K$10:$K$410,J$18)))</f>
        <v>0</v>
      </c>
      <c r="K20" s="28">
        <f t="shared" si="2"/>
        <v>0</v>
      </c>
    </row>
    <row r="21" spans="2:11" ht="12" x14ac:dyDescent="0.2">
      <c r="B21" s="7" t="s">
        <v>55</v>
      </c>
      <c r="C21" s="21">
        <f>IF($D$4="Agreed",(SUMIFS('Activity List'!$P$10:$P$410,'Activity List'!$C$10:$C$410,"in construction",'Activity List'!$L$10:$L$410,$B21,'Activity List'!$K$10:$K$410,C$18)+SUMIFS('Activity List'!$P$10:$P$410,'Activity List'!$C$10:$C$410,"in planning",'Activity List'!$L$10:$L$410,$B21,'Activity List'!$K$10:$K$410,C$18)+SUMIFS('Activity List'!$P$10:$P$410,'Activity List'!$C$10:$C$410,"agreed with nzta",'Activity List'!$L$10:$L$410,$B21,'Activity List'!$K$10:$K$410,C$18)+SUMIFS('Activity List'!$P$10:$P$410,'Activity List'!$C$10:$C$410,"completed",'Activity List'!$L$10:$L$410,$B21,'Activity List'!$K$10:$K$410,C$18)),(SUMIFS('Activity List'!$P$10:$P$410,'Activity List'!$C$10:$C$410,"completed",'Activity List'!$L$10:$L$410,$B21,'Activity List'!$K$10:$K$410,C$18)))</f>
        <v>0</v>
      </c>
      <c r="D21" s="21">
        <f>IF($D$4="Agreed",(SUMIFS('Activity List'!$P$10:$P$410,'Activity List'!$C$10:$C$410,"in construction",'Activity List'!$L$10:$L$410,$B21,'Activity List'!$K$10:$K$410,D$18)+SUMIFS('Activity List'!$P$10:$P$410,'Activity List'!$C$10:$C$410,"in planning",'Activity List'!$L$10:$L$410,$B21,'Activity List'!$K$10:$K$410,D$18)+SUMIFS('Activity List'!$P$10:$P$410,'Activity List'!$C$10:$C$410,"agreed with nzta",'Activity List'!$L$10:$L$410,$B21,'Activity List'!$K$10:$K$410,D$18)+SUMIFS('Activity List'!$P$10:$P$410,'Activity List'!$C$10:$C$410,"completed",'Activity List'!$L$10:$L$410,$B21,'Activity List'!$K$10:$K$410,D$18)),(SUMIFS('Activity List'!$P$10:$P$410,'Activity List'!$C$10:$C$410,"completed",'Activity List'!$L$10:$L$410,$B21,'Activity List'!$K$10:$K$410,D$18)))</f>
        <v>0</v>
      </c>
      <c r="E21" s="21">
        <f>IF($D$4="Agreed",(SUMIFS('Activity List'!$P$10:$P$410,'Activity List'!$C$10:$C$410,"in construction",'Activity List'!$L$10:$L$410,$B21,'Activity List'!$K$10:$K$410,E$18)+SUMIFS('Activity List'!$P$10:$P$410,'Activity List'!$C$10:$C$410,"in planning",'Activity List'!$L$10:$L$410,$B21,'Activity List'!$K$10:$K$410,E$18)+SUMIFS('Activity List'!$P$10:$P$410,'Activity List'!$C$10:$C$410,"agreed with nzta",'Activity List'!$L$10:$L$410,$B21,'Activity List'!$K$10:$K$410,E$18)+SUMIFS('Activity List'!$P$10:$P$410,'Activity List'!$C$10:$C$410,"completed",'Activity List'!$L$10:$L$410,$B21,'Activity List'!$K$10:$K$410,E$18)),(SUMIFS('Activity List'!$P$10:$P$410,'Activity List'!$C$10:$C$410,"completed",'Activity List'!$L$10:$L$410,$B21,'Activity List'!$K$10:$K$410,E$18)))</f>
        <v>0</v>
      </c>
      <c r="F21" s="21">
        <f>IF($D$4="Agreed",(SUMIFS('Activity List'!$P$10:$P$410,'Activity List'!$C$10:$C$410,"in construction",'Activity List'!$L$10:$L$410,$B21,'Activity List'!$K$10:$K$410,F$18)+SUMIFS('Activity List'!$P$10:$P$410,'Activity List'!$C$10:$C$410,"in planning",'Activity List'!$L$10:$L$410,$B21,'Activity List'!$K$10:$K$410,F$18)+SUMIFS('Activity List'!$P$10:$P$410,'Activity List'!$C$10:$C$410,"agreed with nzta",'Activity List'!$L$10:$L$410,$B21,'Activity List'!$K$10:$K$410,F$18)+SUMIFS('Activity List'!$P$10:$P$410,'Activity List'!$C$10:$C$410,"completed",'Activity List'!$L$10:$L$410,$B21,'Activity List'!$K$10:$K$410,F$18)),(SUMIFS('Activity List'!$P$10:$P$410,'Activity List'!$C$10:$C$410,"completed",'Activity List'!$L$10:$L$410,$B21,'Activity List'!$K$10:$K$410,F$18)))</f>
        <v>0</v>
      </c>
      <c r="G21" s="21">
        <f>IF($D$4="Agreed",(SUMIFS('Activity List'!$P$10:$P$410,'Activity List'!$C$10:$C$410,"in construction",'Activity List'!$L$10:$L$410,$B21,'Activity List'!$K$10:$K$410,G$18)+SUMIFS('Activity List'!$P$10:$P$410,'Activity List'!$C$10:$C$410,"in planning",'Activity List'!$L$10:$L$410,$B21,'Activity List'!$K$10:$K$410,G$18)+SUMIFS('Activity List'!$P$10:$P$410,'Activity List'!$C$10:$C$410,"agreed with nzta",'Activity List'!$L$10:$L$410,$B21,'Activity List'!$K$10:$K$410,G$18)+SUMIFS('Activity List'!$P$10:$P$410,'Activity List'!$C$10:$C$410,"completed",'Activity List'!$L$10:$L$410,$B21,'Activity List'!$K$10:$K$410,G$18)),(SUMIFS('Activity List'!$P$10:$P$410,'Activity List'!$C$10:$C$410,"completed",'Activity List'!$L$10:$L$410,$B21,'Activity List'!$K$10:$K$410,G$18)))</f>
        <v>0</v>
      </c>
      <c r="H21" s="21">
        <f>IF($D$4="Agreed",(SUMIFS('Activity List'!$P$10:$P$410,'Activity List'!$C$10:$C$410,"in construction",'Activity List'!$L$10:$L$410,$B21,'Activity List'!$K$10:$K$410,H$18)+SUMIFS('Activity List'!$P$10:$P$410,'Activity List'!$C$10:$C$410,"in planning",'Activity List'!$L$10:$L$410,$B21,'Activity List'!$K$10:$K$410,H$18)+SUMIFS('Activity List'!$P$10:$P$410,'Activity List'!$C$10:$C$410,"agreed with nzta",'Activity List'!$L$10:$L$410,$B21,'Activity List'!$K$10:$K$410,H$18)+SUMIFS('Activity List'!$P$10:$P$410,'Activity List'!$C$10:$C$410,"completed",'Activity List'!$L$10:$L$410,$B21,'Activity List'!$K$10:$K$410,H$18)),(SUMIFS('Activity List'!$P$10:$P$410,'Activity List'!$C$10:$C$410,"completed",'Activity List'!$L$10:$L$410,$B21,'Activity List'!$K$10:$K$410,H$18)))</f>
        <v>0</v>
      </c>
      <c r="I21" s="21">
        <f>IF($D$4="Agreed",(SUMIFS('Activity List'!$P$10:$P$410,'Activity List'!$C$10:$C$410,"in construction",'Activity List'!$L$10:$L$410,$B21,'Activity List'!$K$10:$K$410,I$18)+SUMIFS('Activity List'!$P$10:$P$410,'Activity List'!$C$10:$C$410,"in planning",'Activity List'!$L$10:$L$410,$B21,'Activity List'!$K$10:$K$410,I$18)+SUMIFS('Activity List'!$P$10:$P$410,'Activity List'!$C$10:$C$410,"agreed with nzta",'Activity List'!$L$10:$L$410,$B21,'Activity List'!$K$10:$K$410,I$18)+SUMIFS('Activity List'!$P$10:$P$410,'Activity List'!$C$10:$C$410,"completed",'Activity List'!$L$10:$L$410,$B21,'Activity List'!$K$10:$K$410,I$18)),(SUMIFS('Activity List'!$P$10:$P$410,'Activity List'!$C$10:$C$410,"completed",'Activity List'!$L$10:$L$410,$B21,'Activity List'!$K$10:$K$410,I$18)))</f>
        <v>0</v>
      </c>
      <c r="J21" s="21">
        <f>IF($D$4="Agreed",(SUMIFS('Activity List'!$P$10:$P$410,'Activity List'!$C$10:$C$410,"in construction",'Activity List'!$L$10:$L$410,$B21,'Activity List'!$K$10:$K$410,J$18)+SUMIFS('Activity List'!$P$10:$P$410,'Activity List'!$C$10:$C$410,"in planning",'Activity List'!$L$10:$L$410,$B21,'Activity List'!$K$10:$K$410,J$18)+SUMIFS('Activity List'!$P$10:$P$410,'Activity List'!$C$10:$C$410,"agreed with nzta",'Activity List'!$L$10:$L$410,$B21,'Activity List'!$K$10:$K$410,J$18)+SUMIFS('Activity List'!$P$10:$P$410,'Activity List'!$C$10:$C$410,"completed",'Activity List'!$L$10:$L$410,$B21,'Activity List'!$K$10:$K$410,J$18)),(SUMIFS('Activity List'!$P$10:$P$410,'Activity List'!$C$10:$C$410,"completed",'Activity List'!$L$10:$L$410,$B21,'Activity List'!$K$10:$K$410,J$18)))</f>
        <v>0</v>
      </c>
      <c r="K21" s="28">
        <f t="shared" si="2"/>
        <v>0</v>
      </c>
    </row>
    <row r="22" spans="2:11" ht="12" x14ac:dyDescent="0.2">
      <c r="B22" s="7" t="s">
        <v>56</v>
      </c>
      <c r="C22" s="21">
        <f>IF($D$4="Agreed",(SUMIFS('Activity List'!$P$10:$P$410,'Activity List'!$C$10:$C$410,"in construction",'Activity List'!$L$10:$L$410,$B22,'Activity List'!$K$10:$K$410,C$18)+SUMIFS('Activity List'!$P$10:$P$410,'Activity List'!$C$10:$C$410,"in planning",'Activity List'!$L$10:$L$410,$B22,'Activity List'!$K$10:$K$410,C$18)+SUMIFS('Activity List'!$P$10:$P$410,'Activity List'!$C$10:$C$410,"agreed with nzta",'Activity List'!$L$10:$L$410,$B22,'Activity List'!$K$10:$K$410,C$18)+SUMIFS('Activity List'!$P$10:$P$410,'Activity List'!$C$10:$C$410,"completed",'Activity List'!$L$10:$L$410,$B22,'Activity List'!$K$10:$K$410,C$18)),(SUMIFS('Activity List'!$P$10:$P$410,'Activity List'!$C$10:$C$410,"completed",'Activity List'!$L$10:$L$410,$B22,'Activity List'!$K$10:$K$410,C$18)))</f>
        <v>0</v>
      </c>
      <c r="D22" s="21">
        <f>IF($D$4="Agreed",(SUMIFS('Activity List'!$P$10:$P$410,'Activity List'!$C$10:$C$410,"in construction",'Activity List'!$L$10:$L$410,$B22,'Activity List'!$K$10:$K$410,D$18)+SUMIFS('Activity List'!$P$10:$P$410,'Activity List'!$C$10:$C$410,"in planning",'Activity List'!$L$10:$L$410,$B22,'Activity List'!$K$10:$K$410,D$18)+SUMIFS('Activity List'!$P$10:$P$410,'Activity List'!$C$10:$C$410,"agreed with nzta",'Activity List'!$L$10:$L$410,$B22,'Activity List'!$K$10:$K$410,D$18)+SUMIFS('Activity List'!$P$10:$P$410,'Activity List'!$C$10:$C$410,"completed",'Activity List'!$L$10:$L$410,$B22,'Activity List'!$K$10:$K$410,D$18)),(SUMIFS('Activity List'!$P$10:$P$410,'Activity List'!$C$10:$C$410,"completed",'Activity List'!$L$10:$L$410,$B22,'Activity List'!$K$10:$K$410,D$18)))</f>
        <v>0</v>
      </c>
      <c r="E22" s="21">
        <f>IF($D$4="Agreed",(SUMIFS('Activity List'!$P$10:$P$410,'Activity List'!$C$10:$C$410,"in construction",'Activity List'!$L$10:$L$410,$B22,'Activity List'!$K$10:$K$410,E$18)+SUMIFS('Activity List'!$P$10:$P$410,'Activity List'!$C$10:$C$410,"in planning",'Activity List'!$L$10:$L$410,$B22,'Activity List'!$K$10:$K$410,E$18)+SUMIFS('Activity List'!$P$10:$P$410,'Activity List'!$C$10:$C$410,"agreed with nzta",'Activity List'!$L$10:$L$410,$B22,'Activity List'!$K$10:$K$410,E$18)+SUMIFS('Activity List'!$P$10:$P$410,'Activity List'!$C$10:$C$410,"completed",'Activity List'!$L$10:$L$410,$B22,'Activity List'!$K$10:$K$410,E$18)),(SUMIFS('Activity List'!$P$10:$P$410,'Activity List'!$C$10:$C$410,"completed",'Activity List'!$L$10:$L$410,$B22,'Activity List'!$K$10:$K$410,E$18)))</f>
        <v>0</v>
      </c>
      <c r="F22" s="21">
        <f>IF($D$4="Agreed",(SUMIFS('Activity List'!$P$10:$P$410,'Activity List'!$C$10:$C$410,"in construction",'Activity List'!$L$10:$L$410,$B22,'Activity List'!$K$10:$K$410,F$18)+SUMIFS('Activity List'!$P$10:$P$410,'Activity List'!$C$10:$C$410,"in planning",'Activity List'!$L$10:$L$410,$B22,'Activity List'!$K$10:$K$410,F$18)+SUMIFS('Activity List'!$P$10:$P$410,'Activity List'!$C$10:$C$410,"agreed with nzta",'Activity List'!$L$10:$L$410,$B22,'Activity List'!$K$10:$K$410,F$18)+SUMIFS('Activity List'!$P$10:$P$410,'Activity List'!$C$10:$C$410,"completed",'Activity List'!$L$10:$L$410,$B22,'Activity List'!$K$10:$K$410,F$18)),(SUMIFS('Activity List'!$P$10:$P$410,'Activity List'!$C$10:$C$410,"completed",'Activity List'!$L$10:$L$410,$B22,'Activity List'!$K$10:$K$410,F$18)))</f>
        <v>0</v>
      </c>
      <c r="G22" s="21">
        <f>IF($D$4="Agreed",(SUMIFS('Activity List'!$P$10:$P$410,'Activity List'!$C$10:$C$410,"in construction",'Activity List'!$L$10:$L$410,$B22,'Activity List'!$K$10:$K$410,G$18)+SUMIFS('Activity List'!$P$10:$P$410,'Activity List'!$C$10:$C$410,"in planning",'Activity List'!$L$10:$L$410,$B22,'Activity List'!$K$10:$K$410,G$18)+SUMIFS('Activity List'!$P$10:$P$410,'Activity List'!$C$10:$C$410,"agreed with nzta",'Activity List'!$L$10:$L$410,$B22,'Activity List'!$K$10:$K$410,G$18)+SUMIFS('Activity List'!$P$10:$P$410,'Activity List'!$C$10:$C$410,"completed",'Activity List'!$L$10:$L$410,$B22,'Activity List'!$K$10:$K$410,G$18)),(SUMIFS('Activity List'!$P$10:$P$410,'Activity List'!$C$10:$C$410,"completed",'Activity List'!$L$10:$L$410,$B22,'Activity List'!$K$10:$K$410,G$18)))</f>
        <v>0</v>
      </c>
      <c r="H22" s="21">
        <f>IF($D$4="Agreed",(SUMIFS('Activity List'!$P$10:$P$410,'Activity List'!$C$10:$C$410,"in construction",'Activity List'!$L$10:$L$410,$B22,'Activity List'!$K$10:$K$410,H$18)+SUMIFS('Activity List'!$P$10:$P$410,'Activity List'!$C$10:$C$410,"in planning",'Activity List'!$L$10:$L$410,$B22,'Activity List'!$K$10:$K$410,H$18)+SUMIFS('Activity List'!$P$10:$P$410,'Activity List'!$C$10:$C$410,"agreed with nzta",'Activity List'!$L$10:$L$410,$B22,'Activity List'!$K$10:$K$410,H$18)+SUMIFS('Activity List'!$P$10:$P$410,'Activity List'!$C$10:$C$410,"completed",'Activity List'!$L$10:$L$410,$B22,'Activity List'!$K$10:$K$410,H$18)),(SUMIFS('Activity List'!$P$10:$P$410,'Activity List'!$C$10:$C$410,"completed",'Activity List'!$L$10:$L$410,$B22,'Activity List'!$K$10:$K$410,H$18)))</f>
        <v>0</v>
      </c>
      <c r="I22" s="21">
        <f>IF($D$4="Agreed",(SUMIFS('Activity List'!$P$10:$P$410,'Activity List'!$C$10:$C$410,"in construction",'Activity List'!$L$10:$L$410,$B22,'Activity List'!$K$10:$K$410,I$18)+SUMIFS('Activity List'!$P$10:$P$410,'Activity List'!$C$10:$C$410,"in planning",'Activity List'!$L$10:$L$410,$B22,'Activity List'!$K$10:$K$410,I$18)+SUMIFS('Activity List'!$P$10:$P$410,'Activity List'!$C$10:$C$410,"agreed with nzta",'Activity List'!$L$10:$L$410,$B22,'Activity List'!$K$10:$K$410,I$18)+SUMIFS('Activity List'!$P$10:$P$410,'Activity List'!$C$10:$C$410,"completed",'Activity List'!$L$10:$L$410,$B22,'Activity List'!$K$10:$K$410,I$18)),(SUMIFS('Activity List'!$P$10:$P$410,'Activity List'!$C$10:$C$410,"completed",'Activity List'!$L$10:$L$410,$B22,'Activity List'!$K$10:$K$410,I$18)))</f>
        <v>0</v>
      </c>
      <c r="J22" s="21">
        <f>IF($D$4="Agreed",(SUMIFS('Activity List'!$P$10:$P$410,'Activity List'!$C$10:$C$410,"in construction",'Activity List'!$L$10:$L$410,$B22,'Activity List'!$K$10:$K$410,J$18)+SUMIFS('Activity List'!$P$10:$P$410,'Activity List'!$C$10:$C$410,"in planning",'Activity List'!$L$10:$L$410,$B22,'Activity List'!$K$10:$K$410,J$18)+SUMIFS('Activity List'!$P$10:$P$410,'Activity List'!$C$10:$C$410,"agreed with nzta",'Activity List'!$L$10:$L$410,$B22,'Activity List'!$K$10:$K$410,J$18)+SUMIFS('Activity List'!$P$10:$P$410,'Activity List'!$C$10:$C$410,"completed",'Activity List'!$L$10:$L$410,$B22,'Activity List'!$K$10:$K$410,J$18)),(SUMIFS('Activity List'!$P$10:$P$410,'Activity List'!$C$10:$C$410,"completed",'Activity List'!$L$10:$L$410,$B22,'Activity List'!$K$10:$K$410,J$18)))</f>
        <v>0</v>
      </c>
      <c r="K22" s="28">
        <f t="shared" si="2"/>
        <v>0</v>
      </c>
    </row>
    <row r="23" spans="2:11" ht="12" x14ac:dyDescent="0.2">
      <c r="B23" s="7" t="s">
        <v>57</v>
      </c>
      <c r="C23" s="21">
        <f>IF($D$4="Agreed",(SUMIFS('Activity List'!$P$10:$P$410,'Activity List'!$C$10:$C$410,"in construction",'Activity List'!$L$10:$L$410,$B23,'Activity List'!$K$10:$K$410,C$18)+SUMIFS('Activity List'!$P$10:$P$410,'Activity List'!$C$10:$C$410,"in planning",'Activity List'!$L$10:$L$410,$B23,'Activity List'!$K$10:$K$410,C$18)+SUMIFS('Activity List'!$P$10:$P$410,'Activity List'!$C$10:$C$410,"agreed with nzta",'Activity List'!$L$10:$L$410,$B23,'Activity List'!$K$10:$K$410,C$18)+SUMIFS('Activity List'!$P$10:$P$410,'Activity List'!$C$10:$C$410,"completed",'Activity List'!$L$10:$L$410,$B23,'Activity List'!$K$10:$K$410,C$18)),(SUMIFS('Activity List'!$P$10:$P$410,'Activity List'!$C$10:$C$410,"completed",'Activity List'!$L$10:$L$410,$B23,'Activity List'!$K$10:$K$410,C$18)))</f>
        <v>0</v>
      </c>
      <c r="D23" s="21">
        <f>IF($D$4="Agreed",(SUMIFS('Activity List'!$P$10:$P$410,'Activity List'!$C$10:$C$410,"in construction",'Activity List'!$L$10:$L$410,$B23,'Activity List'!$K$10:$K$410,D$18)+SUMIFS('Activity List'!$P$10:$P$410,'Activity List'!$C$10:$C$410,"in planning",'Activity List'!$L$10:$L$410,$B23,'Activity List'!$K$10:$K$410,D$18)+SUMIFS('Activity List'!$P$10:$P$410,'Activity List'!$C$10:$C$410,"agreed with nzta",'Activity List'!$L$10:$L$410,$B23,'Activity List'!$K$10:$K$410,D$18)+SUMIFS('Activity List'!$P$10:$P$410,'Activity List'!$C$10:$C$410,"completed",'Activity List'!$L$10:$L$410,$B23,'Activity List'!$K$10:$K$410,D$18)),(SUMIFS('Activity List'!$P$10:$P$410,'Activity List'!$C$10:$C$410,"completed",'Activity List'!$L$10:$L$410,$B23,'Activity List'!$K$10:$K$410,D$18)))</f>
        <v>0</v>
      </c>
      <c r="E23" s="21">
        <f>IF($D$4="Agreed",(SUMIFS('Activity List'!$P$10:$P$410,'Activity List'!$C$10:$C$410,"in construction",'Activity List'!$L$10:$L$410,$B23,'Activity List'!$K$10:$K$410,E$18)+SUMIFS('Activity List'!$P$10:$P$410,'Activity List'!$C$10:$C$410,"in planning",'Activity List'!$L$10:$L$410,$B23,'Activity List'!$K$10:$K$410,E$18)+SUMIFS('Activity List'!$P$10:$P$410,'Activity List'!$C$10:$C$410,"agreed with nzta",'Activity List'!$L$10:$L$410,$B23,'Activity List'!$K$10:$K$410,E$18)+SUMIFS('Activity List'!$P$10:$P$410,'Activity List'!$C$10:$C$410,"completed",'Activity List'!$L$10:$L$410,$B23,'Activity List'!$K$10:$K$410,E$18)),(SUMIFS('Activity List'!$P$10:$P$410,'Activity List'!$C$10:$C$410,"completed",'Activity List'!$L$10:$L$410,$B23,'Activity List'!$K$10:$K$410,E$18)))</f>
        <v>0</v>
      </c>
      <c r="F23" s="21">
        <f>IF($D$4="Agreed",(SUMIFS('Activity List'!$P$10:$P$410,'Activity List'!$C$10:$C$410,"in construction",'Activity List'!$L$10:$L$410,$B23,'Activity List'!$K$10:$K$410,F$18)+SUMIFS('Activity List'!$P$10:$P$410,'Activity List'!$C$10:$C$410,"in planning",'Activity List'!$L$10:$L$410,$B23,'Activity List'!$K$10:$K$410,F$18)+SUMIFS('Activity List'!$P$10:$P$410,'Activity List'!$C$10:$C$410,"agreed with nzta",'Activity List'!$L$10:$L$410,$B23,'Activity List'!$K$10:$K$410,F$18)+SUMIFS('Activity List'!$P$10:$P$410,'Activity List'!$C$10:$C$410,"completed",'Activity List'!$L$10:$L$410,$B23,'Activity List'!$K$10:$K$410,F$18)),(SUMIFS('Activity List'!$P$10:$P$410,'Activity List'!$C$10:$C$410,"completed",'Activity List'!$L$10:$L$410,$B23,'Activity List'!$K$10:$K$410,F$18)))</f>
        <v>0</v>
      </c>
      <c r="G23" s="21">
        <f>IF($D$4="Agreed",(SUMIFS('Activity List'!$P$10:$P$410,'Activity List'!$C$10:$C$410,"in construction",'Activity List'!$L$10:$L$410,$B23,'Activity List'!$K$10:$K$410,G$18)+SUMIFS('Activity List'!$P$10:$P$410,'Activity List'!$C$10:$C$410,"in planning",'Activity List'!$L$10:$L$410,$B23,'Activity List'!$K$10:$K$410,G$18)+SUMIFS('Activity List'!$P$10:$P$410,'Activity List'!$C$10:$C$410,"agreed with nzta",'Activity List'!$L$10:$L$410,$B23,'Activity List'!$K$10:$K$410,G$18)+SUMIFS('Activity List'!$P$10:$P$410,'Activity List'!$C$10:$C$410,"completed",'Activity List'!$L$10:$L$410,$B23,'Activity List'!$K$10:$K$410,G$18)),(SUMIFS('Activity List'!$P$10:$P$410,'Activity List'!$C$10:$C$410,"completed",'Activity List'!$L$10:$L$410,$B23,'Activity List'!$K$10:$K$410,G$18)))</f>
        <v>0</v>
      </c>
      <c r="H23" s="21">
        <f>IF($D$4="Agreed",(SUMIFS('Activity List'!$P$10:$P$410,'Activity List'!$C$10:$C$410,"in construction",'Activity List'!$L$10:$L$410,$B23,'Activity List'!$K$10:$K$410,H$18)+SUMIFS('Activity List'!$P$10:$P$410,'Activity List'!$C$10:$C$410,"in planning",'Activity List'!$L$10:$L$410,$B23,'Activity List'!$K$10:$K$410,H$18)+SUMIFS('Activity List'!$P$10:$P$410,'Activity List'!$C$10:$C$410,"agreed with nzta",'Activity List'!$L$10:$L$410,$B23,'Activity List'!$K$10:$K$410,H$18)+SUMIFS('Activity List'!$P$10:$P$410,'Activity List'!$C$10:$C$410,"completed",'Activity List'!$L$10:$L$410,$B23,'Activity List'!$K$10:$K$410,H$18)),(SUMIFS('Activity List'!$P$10:$P$410,'Activity List'!$C$10:$C$410,"completed",'Activity List'!$L$10:$L$410,$B23,'Activity List'!$K$10:$K$410,H$18)))</f>
        <v>0</v>
      </c>
      <c r="I23" s="21">
        <f>IF($D$4="Agreed",(SUMIFS('Activity List'!$P$10:$P$410,'Activity List'!$C$10:$C$410,"in construction",'Activity List'!$L$10:$L$410,$B23,'Activity List'!$K$10:$K$410,I$18)+SUMIFS('Activity List'!$P$10:$P$410,'Activity List'!$C$10:$C$410,"in planning",'Activity List'!$L$10:$L$410,$B23,'Activity List'!$K$10:$K$410,I$18)+SUMIFS('Activity List'!$P$10:$P$410,'Activity List'!$C$10:$C$410,"agreed with nzta",'Activity List'!$L$10:$L$410,$B23,'Activity List'!$K$10:$K$410,I$18)+SUMIFS('Activity List'!$P$10:$P$410,'Activity List'!$C$10:$C$410,"completed",'Activity List'!$L$10:$L$410,$B23,'Activity List'!$K$10:$K$410,I$18)),(SUMIFS('Activity List'!$P$10:$P$410,'Activity List'!$C$10:$C$410,"completed",'Activity List'!$L$10:$L$410,$B23,'Activity List'!$K$10:$K$410,I$18)))</f>
        <v>0</v>
      </c>
      <c r="J23" s="21">
        <f>IF($D$4="Agreed",(SUMIFS('Activity List'!$P$10:$P$410,'Activity List'!$C$10:$C$410,"in construction",'Activity List'!$L$10:$L$410,$B23,'Activity List'!$K$10:$K$410,J$18)+SUMIFS('Activity List'!$P$10:$P$410,'Activity List'!$C$10:$C$410,"in planning",'Activity List'!$L$10:$L$410,$B23,'Activity List'!$K$10:$K$410,J$18)+SUMIFS('Activity List'!$P$10:$P$410,'Activity List'!$C$10:$C$410,"agreed with nzta",'Activity List'!$L$10:$L$410,$B23,'Activity List'!$K$10:$K$410,J$18)+SUMIFS('Activity List'!$P$10:$P$410,'Activity List'!$C$10:$C$410,"completed",'Activity List'!$L$10:$L$410,$B23,'Activity List'!$K$10:$K$410,J$18)),(SUMIFS('Activity List'!$P$10:$P$410,'Activity List'!$C$10:$C$410,"completed",'Activity List'!$L$10:$L$410,$B23,'Activity List'!$K$10:$K$410,J$18)))</f>
        <v>0</v>
      </c>
      <c r="K23" s="28">
        <f t="shared" si="2"/>
        <v>0</v>
      </c>
    </row>
    <row r="24" spans="2:11" ht="12" x14ac:dyDescent="0.2">
      <c r="B24" s="7" t="s">
        <v>58</v>
      </c>
      <c r="C24" s="21">
        <f>IF($D$4="Agreed",(SUMIFS('Activity List'!$P$10:$P$410,'Activity List'!$C$10:$C$410,"in construction",'Activity List'!$L$10:$L$410,$B24,'Activity List'!$K$10:$K$410,C$18)+SUMIFS('Activity List'!$P$10:$P$410,'Activity List'!$C$10:$C$410,"in planning",'Activity List'!$L$10:$L$410,$B24,'Activity List'!$K$10:$K$410,C$18)+SUMIFS('Activity List'!$P$10:$P$410,'Activity List'!$C$10:$C$410,"agreed with nzta",'Activity List'!$L$10:$L$410,$B24,'Activity List'!$K$10:$K$410,C$18)+SUMIFS('Activity List'!$P$10:$P$410,'Activity List'!$C$10:$C$410,"completed",'Activity List'!$L$10:$L$410,$B24,'Activity List'!$K$10:$K$410,C$18)),(SUMIFS('Activity List'!$P$10:$P$410,'Activity List'!$C$10:$C$410,"completed",'Activity List'!$L$10:$L$410,$B24,'Activity List'!$K$10:$K$410,C$18)))</f>
        <v>0</v>
      </c>
      <c r="D24" s="21">
        <f>IF($D$4="Agreed",(SUMIFS('Activity List'!$P$10:$P$410,'Activity List'!$C$10:$C$410,"in construction",'Activity List'!$L$10:$L$410,$B24,'Activity List'!$K$10:$K$410,D$18)+SUMIFS('Activity List'!$P$10:$P$410,'Activity List'!$C$10:$C$410,"in planning",'Activity List'!$L$10:$L$410,$B24,'Activity List'!$K$10:$K$410,D$18)+SUMIFS('Activity List'!$P$10:$P$410,'Activity List'!$C$10:$C$410,"agreed with nzta",'Activity List'!$L$10:$L$410,$B24,'Activity List'!$K$10:$K$410,D$18)+SUMIFS('Activity List'!$P$10:$P$410,'Activity List'!$C$10:$C$410,"completed",'Activity List'!$L$10:$L$410,$B24,'Activity List'!$K$10:$K$410,D$18)),(SUMIFS('Activity List'!$P$10:$P$410,'Activity List'!$C$10:$C$410,"completed",'Activity List'!$L$10:$L$410,$B24,'Activity List'!$K$10:$K$410,D$18)))</f>
        <v>0</v>
      </c>
      <c r="E24" s="21">
        <f>IF($D$4="Agreed",(SUMIFS('Activity List'!$P$10:$P$410,'Activity List'!$C$10:$C$410,"in construction",'Activity List'!$L$10:$L$410,$B24,'Activity List'!$K$10:$K$410,E$18)+SUMIFS('Activity List'!$P$10:$P$410,'Activity List'!$C$10:$C$410,"in planning",'Activity List'!$L$10:$L$410,$B24,'Activity List'!$K$10:$K$410,E$18)+SUMIFS('Activity List'!$P$10:$P$410,'Activity List'!$C$10:$C$410,"agreed with nzta",'Activity List'!$L$10:$L$410,$B24,'Activity List'!$K$10:$K$410,E$18)+SUMIFS('Activity List'!$P$10:$P$410,'Activity List'!$C$10:$C$410,"completed",'Activity List'!$L$10:$L$410,$B24,'Activity List'!$K$10:$K$410,E$18)),(SUMIFS('Activity List'!$P$10:$P$410,'Activity List'!$C$10:$C$410,"completed",'Activity List'!$L$10:$L$410,$B24,'Activity List'!$K$10:$K$410,E$18)))</f>
        <v>0</v>
      </c>
      <c r="F24" s="21">
        <f>IF($D$4="Agreed",(SUMIFS('Activity List'!$P$10:$P$410,'Activity List'!$C$10:$C$410,"in construction",'Activity List'!$L$10:$L$410,$B24,'Activity List'!$K$10:$K$410,F$18)+SUMIFS('Activity List'!$P$10:$P$410,'Activity List'!$C$10:$C$410,"in planning",'Activity List'!$L$10:$L$410,$B24,'Activity List'!$K$10:$K$410,F$18)+SUMIFS('Activity List'!$P$10:$P$410,'Activity List'!$C$10:$C$410,"agreed with nzta",'Activity List'!$L$10:$L$410,$B24,'Activity List'!$K$10:$K$410,F$18)+SUMIFS('Activity List'!$P$10:$P$410,'Activity List'!$C$10:$C$410,"completed",'Activity List'!$L$10:$L$410,$B24,'Activity List'!$K$10:$K$410,F$18)),(SUMIFS('Activity List'!$P$10:$P$410,'Activity List'!$C$10:$C$410,"completed",'Activity List'!$L$10:$L$410,$B24,'Activity List'!$K$10:$K$410,F$18)))</f>
        <v>0</v>
      </c>
      <c r="G24" s="21">
        <f>IF($D$4="Agreed",(SUMIFS('Activity List'!$P$10:$P$410,'Activity List'!$C$10:$C$410,"in construction",'Activity List'!$L$10:$L$410,$B24,'Activity List'!$K$10:$K$410,G$18)+SUMIFS('Activity List'!$P$10:$P$410,'Activity List'!$C$10:$C$410,"in planning",'Activity List'!$L$10:$L$410,$B24,'Activity List'!$K$10:$K$410,G$18)+SUMIFS('Activity List'!$P$10:$P$410,'Activity List'!$C$10:$C$410,"agreed with nzta",'Activity List'!$L$10:$L$410,$B24,'Activity List'!$K$10:$K$410,G$18)+SUMIFS('Activity List'!$P$10:$P$410,'Activity List'!$C$10:$C$410,"completed",'Activity List'!$L$10:$L$410,$B24,'Activity List'!$K$10:$K$410,G$18)),(SUMIFS('Activity List'!$P$10:$P$410,'Activity List'!$C$10:$C$410,"completed",'Activity List'!$L$10:$L$410,$B24,'Activity List'!$K$10:$K$410,G$18)))</f>
        <v>0</v>
      </c>
      <c r="H24" s="21">
        <f>IF($D$4="Agreed",(SUMIFS('Activity List'!$P$10:$P$410,'Activity List'!$C$10:$C$410,"in construction",'Activity List'!$L$10:$L$410,$B24,'Activity List'!$K$10:$K$410,H$18)+SUMIFS('Activity List'!$P$10:$P$410,'Activity List'!$C$10:$C$410,"in planning",'Activity List'!$L$10:$L$410,$B24,'Activity List'!$K$10:$K$410,H$18)+SUMIFS('Activity List'!$P$10:$P$410,'Activity List'!$C$10:$C$410,"agreed with nzta",'Activity List'!$L$10:$L$410,$B24,'Activity List'!$K$10:$K$410,H$18)+SUMIFS('Activity List'!$P$10:$P$410,'Activity List'!$C$10:$C$410,"completed",'Activity List'!$L$10:$L$410,$B24,'Activity List'!$K$10:$K$410,H$18)),(SUMIFS('Activity List'!$P$10:$P$410,'Activity List'!$C$10:$C$410,"completed",'Activity List'!$L$10:$L$410,$B24,'Activity List'!$K$10:$K$410,H$18)))</f>
        <v>0</v>
      </c>
      <c r="I24" s="21">
        <f>IF($D$4="Agreed",(SUMIFS('Activity List'!$P$10:$P$410,'Activity List'!$C$10:$C$410,"in construction",'Activity List'!$L$10:$L$410,$B24,'Activity List'!$K$10:$K$410,I$18)+SUMIFS('Activity List'!$P$10:$P$410,'Activity List'!$C$10:$C$410,"in planning",'Activity List'!$L$10:$L$410,$B24,'Activity List'!$K$10:$K$410,I$18)+SUMIFS('Activity List'!$P$10:$P$410,'Activity List'!$C$10:$C$410,"agreed with nzta",'Activity List'!$L$10:$L$410,$B24,'Activity List'!$K$10:$K$410,I$18)+SUMIFS('Activity List'!$P$10:$P$410,'Activity List'!$C$10:$C$410,"completed",'Activity List'!$L$10:$L$410,$B24,'Activity List'!$K$10:$K$410,I$18)),(SUMIFS('Activity List'!$P$10:$P$410,'Activity List'!$C$10:$C$410,"completed",'Activity List'!$L$10:$L$410,$B24,'Activity List'!$K$10:$K$410,I$18)))</f>
        <v>0</v>
      </c>
      <c r="J24" s="21">
        <f>IF($D$4="Agreed",(SUMIFS('Activity List'!$P$10:$P$410,'Activity List'!$C$10:$C$410,"in construction",'Activity List'!$L$10:$L$410,$B24,'Activity List'!$K$10:$K$410,J$18)+SUMIFS('Activity List'!$P$10:$P$410,'Activity List'!$C$10:$C$410,"in planning",'Activity List'!$L$10:$L$410,$B24,'Activity List'!$K$10:$K$410,J$18)+SUMIFS('Activity List'!$P$10:$P$410,'Activity List'!$C$10:$C$410,"agreed with nzta",'Activity List'!$L$10:$L$410,$B24,'Activity List'!$K$10:$K$410,J$18)+SUMIFS('Activity List'!$P$10:$P$410,'Activity List'!$C$10:$C$410,"completed",'Activity List'!$L$10:$L$410,$B24,'Activity List'!$K$10:$K$410,J$18)),(SUMIFS('Activity List'!$P$10:$P$410,'Activity List'!$C$10:$C$410,"completed",'Activity List'!$L$10:$L$410,$B24,'Activity List'!$K$10:$K$410,J$18)))</f>
        <v>0</v>
      </c>
      <c r="K24" s="28">
        <f t="shared" si="2"/>
        <v>0</v>
      </c>
    </row>
    <row r="25" spans="2:11" ht="12" x14ac:dyDescent="0.2">
      <c r="B25" s="7" t="s">
        <v>59</v>
      </c>
      <c r="C25" s="21">
        <f>IF($D$4="Agreed",(SUMIFS('Activity List'!$P$10:$P$410,'Activity List'!$C$10:$C$410,"in construction",'Activity List'!$L$10:$L$410,$B25,'Activity List'!$K$10:$K$410,C$18)+SUMIFS('Activity List'!$P$10:$P$410,'Activity List'!$C$10:$C$410,"in planning",'Activity List'!$L$10:$L$410,$B25,'Activity List'!$K$10:$K$410,C$18)+SUMIFS('Activity List'!$P$10:$P$410,'Activity List'!$C$10:$C$410,"agreed with nzta",'Activity List'!$L$10:$L$410,$B25,'Activity List'!$K$10:$K$410,C$18)+SUMIFS('Activity List'!$P$10:$P$410,'Activity List'!$C$10:$C$410,"completed",'Activity List'!$L$10:$L$410,$B25,'Activity List'!$K$10:$K$410,C$18)),(SUMIFS('Activity List'!$P$10:$P$410,'Activity List'!$C$10:$C$410,"completed",'Activity List'!$L$10:$L$410,$B25,'Activity List'!$K$10:$K$410,C$18)))</f>
        <v>0</v>
      </c>
      <c r="D25" s="21">
        <f>IF($D$4="Agreed",(SUMIFS('Activity List'!$P$10:$P$410,'Activity List'!$C$10:$C$410,"in construction",'Activity List'!$L$10:$L$410,$B25,'Activity List'!$K$10:$K$410,D$18)+SUMIFS('Activity List'!$P$10:$P$410,'Activity List'!$C$10:$C$410,"in planning",'Activity List'!$L$10:$L$410,$B25,'Activity List'!$K$10:$K$410,D$18)+SUMIFS('Activity List'!$P$10:$P$410,'Activity List'!$C$10:$C$410,"agreed with nzta",'Activity List'!$L$10:$L$410,$B25,'Activity List'!$K$10:$K$410,D$18)+SUMIFS('Activity List'!$P$10:$P$410,'Activity List'!$C$10:$C$410,"completed",'Activity List'!$L$10:$L$410,$B25,'Activity List'!$K$10:$K$410,D$18)),(SUMIFS('Activity List'!$P$10:$P$410,'Activity List'!$C$10:$C$410,"completed",'Activity List'!$L$10:$L$410,$B25,'Activity List'!$K$10:$K$410,D$18)))</f>
        <v>0</v>
      </c>
      <c r="E25" s="21">
        <f>IF($D$4="Agreed",(SUMIFS('Activity List'!$P$10:$P$410,'Activity List'!$C$10:$C$410,"in construction",'Activity List'!$L$10:$L$410,$B25,'Activity List'!$K$10:$K$410,E$18)+SUMIFS('Activity List'!$P$10:$P$410,'Activity List'!$C$10:$C$410,"in planning",'Activity List'!$L$10:$L$410,$B25,'Activity List'!$K$10:$K$410,E$18)+SUMIFS('Activity List'!$P$10:$P$410,'Activity List'!$C$10:$C$410,"agreed with nzta",'Activity List'!$L$10:$L$410,$B25,'Activity List'!$K$10:$K$410,E$18)+SUMIFS('Activity List'!$P$10:$P$410,'Activity List'!$C$10:$C$410,"completed",'Activity List'!$L$10:$L$410,$B25,'Activity List'!$K$10:$K$410,E$18)),(SUMIFS('Activity List'!$P$10:$P$410,'Activity List'!$C$10:$C$410,"completed",'Activity List'!$L$10:$L$410,$B25,'Activity List'!$K$10:$K$410,E$18)))</f>
        <v>0</v>
      </c>
      <c r="F25" s="21">
        <f>IF($D$4="Agreed",(SUMIFS('Activity List'!$P$10:$P$410,'Activity List'!$C$10:$C$410,"in construction",'Activity List'!$L$10:$L$410,$B25,'Activity List'!$K$10:$K$410,F$18)+SUMIFS('Activity List'!$P$10:$P$410,'Activity List'!$C$10:$C$410,"in planning",'Activity List'!$L$10:$L$410,$B25,'Activity List'!$K$10:$K$410,F$18)+SUMIFS('Activity List'!$P$10:$P$410,'Activity List'!$C$10:$C$410,"agreed with nzta",'Activity List'!$L$10:$L$410,$B25,'Activity List'!$K$10:$K$410,F$18)+SUMIFS('Activity List'!$P$10:$P$410,'Activity List'!$C$10:$C$410,"completed",'Activity List'!$L$10:$L$410,$B25,'Activity List'!$K$10:$K$410,F$18)),(SUMIFS('Activity List'!$P$10:$P$410,'Activity List'!$C$10:$C$410,"completed",'Activity List'!$L$10:$L$410,$B25,'Activity List'!$K$10:$K$410,F$18)))</f>
        <v>0</v>
      </c>
      <c r="G25" s="21">
        <f>IF($D$4="Agreed",(SUMIFS('Activity List'!$P$10:$P$410,'Activity List'!$C$10:$C$410,"in construction",'Activity List'!$L$10:$L$410,$B25,'Activity List'!$K$10:$K$410,G$18)+SUMIFS('Activity List'!$P$10:$P$410,'Activity List'!$C$10:$C$410,"in planning",'Activity List'!$L$10:$L$410,$B25,'Activity List'!$K$10:$K$410,G$18)+SUMIFS('Activity List'!$P$10:$P$410,'Activity List'!$C$10:$C$410,"agreed with nzta",'Activity List'!$L$10:$L$410,$B25,'Activity List'!$K$10:$K$410,G$18)+SUMIFS('Activity List'!$P$10:$P$410,'Activity List'!$C$10:$C$410,"completed",'Activity List'!$L$10:$L$410,$B25,'Activity List'!$K$10:$K$410,G$18)),(SUMIFS('Activity List'!$P$10:$P$410,'Activity List'!$C$10:$C$410,"completed",'Activity List'!$L$10:$L$410,$B25,'Activity List'!$K$10:$K$410,G$18)))</f>
        <v>0</v>
      </c>
      <c r="H25" s="21">
        <f>IF($D$4="Agreed",(SUMIFS('Activity List'!$P$10:$P$410,'Activity List'!$C$10:$C$410,"in construction",'Activity List'!$L$10:$L$410,$B25,'Activity List'!$K$10:$K$410,H$18)+SUMIFS('Activity List'!$P$10:$P$410,'Activity List'!$C$10:$C$410,"in planning",'Activity List'!$L$10:$L$410,$B25,'Activity List'!$K$10:$K$410,H$18)+SUMIFS('Activity List'!$P$10:$P$410,'Activity List'!$C$10:$C$410,"agreed with nzta",'Activity List'!$L$10:$L$410,$B25,'Activity List'!$K$10:$K$410,H$18)+SUMIFS('Activity List'!$P$10:$P$410,'Activity List'!$C$10:$C$410,"completed",'Activity List'!$L$10:$L$410,$B25,'Activity List'!$K$10:$K$410,H$18)),(SUMIFS('Activity List'!$P$10:$P$410,'Activity List'!$C$10:$C$410,"completed",'Activity List'!$L$10:$L$410,$B25,'Activity List'!$K$10:$K$410,H$18)))</f>
        <v>0</v>
      </c>
      <c r="I25" s="21">
        <f>IF($D$4="Agreed",(SUMIFS('Activity List'!$P$10:$P$410,'Activity List'!$C$10:$C$410,"in construction",'Activity List'!$L$10:$L$410,$B25,'Activity List'!$K$10:$K$410,I$18)+SUMIFS('Activity List'!$P$10:$P$410,'Activity List'!$C$10:$C$410,"in planning",'Activity List'!$L$10:$L$410,$B25,'Activity List'!$K$10:$K$410,I$18)+SUMIFS('Activity List'!$P$10:$P$410,'Activity List'!$C$10:$C$410,"agreed with nzta",'Activity List'!$L$10:$L$410,$B25,'Activity List'!$K$10:$K$410,I$18)+SUMIFS('Activity List'!$P$10:$P$410,'Activity List'!$C$10:$C$410,"completed",'Activity List'!$L$10:$L$410,$B25,'Activity List'!$K$10:$K$410,I$18)),(SUMIFS('Activity List'!$P$10:$P$410,'Activity List'!$C$10:$C$410,"completed",'Activity List'!$L$10:$L$410,$B25,'Activity List'!$K$10:$K$410,I$18)))</f>
        <v>0</v>
      </c>
      <c r="J25" s="21">
        <f>IF($D$4="Agreed",(SUMIFS('Activity List'!$P$10:$P$410,'Activity List'!$C$10:$C$410,"in construction",'Activity List'!$L$10:$L$410,$B25,'Activity List'!$K$10:$K$410,J$18)+SUMIFS('Activity List'!$P$10:$P$410,'Activity List'!$C$10:$C$410,"in planning",'Activity List'!$L$10:$L$410,$B25,'Activity List'!$K$10:$K$410,J$18)+SUMIFS('Activity List'!$P$10:$P$410,'Activity List'!$C$10:$C$410,"agreed with nzta",'Activity List'!$L$10:$L$410,$B25,'Activity List'!$K$10:$K$410,J$18)+SUMIFS('Activity List'!$P$10:$P$410,'Activity List'!$C$10:$C$410,"completed",'Activity List'!$L$10:$L$410,$B25,'Activity List'!$K$10:$K$410,J$18)),(SUMIFS('Activity List'!$P$10:$P$410,'Activity List'!$C$10:$C$410,"completed",'Activity List'!$L$10:$L$410,$B25,'Activity List'!$K$10:$K$410,J$18)))</f>
        <v>0</v>
      </c>
      <c r="K25" s="28">
        <f t="shared" si="2"/>
        <v>0</v>
      </c>
    </row>
    <row r="26" spans="2:11" ht="12" x14ac:dyDescent="0.2">
      <c r="B26" s="7" t="s">
        <v>60</v>
      </c>
      <c r="C26" s="21">
        <f>IF($D$4="Agreed",(SUMIFS('Activity List'!$P$10:$P$410,'Activity List'!$C$10:$C$410,"in construction",'Activity List'!$L$10:$L$410,$B26,'Activity List'!$K$10:$K$410,C$18)+SUMIFS('Activity List'!$P$10:$P$410,'Activity List'!$C$10:$C$410,"in planning",'Activity List'!$L$10:$L$410,$B26,'Activity List'!$K$10:$K$410,C$18)+SUMIFS('Activity List'!$P$10:$P$410,'Activity List'!$C$10:$C$410,"agreed with nzta",'Activity List'!$L$10:$L$410,$B26,'Activity List'!$K$10:$K$410,C$18)+SUMIFS('Activity List'!$P$10:$P$410,'Activity List'!$C$10:$C$410,"completed",'Activity List'!$L$10:$L$410,$B26,'Activity List'!$K$10:$K$410,C$18)),(SUMIFS('Activity List'!$P$10:$P$410,'Activity List'!$C$10:$C$410,"completed",'Activity List'!$L$10:$L$410,$B26,'Activity List'!$K$10:$K$410,C$18)))</f>
        <v>0</v>
      </c>
      <c r="D26" s="21">
        <f>IF($D$4="Agreed",(SUMIFS('Activity List'!$P$10:$P$410,'Activity List'!$C$10:$C$410,"in construction",'Activity List'!$L$10:$L$410,$B26,'Activity List'!$K$10:$K$410,D$18)+SUMIFS('Activity List'!$P$10:$P$410,'Activity List'!$C$10:$C$410,"in planning",'Activity List'!$L$10:$L$410,$B26,'Activity List'!$K$10:$K$410,D$18)+SUMIFS('Activity List'!$P$10:$P$410,'Activity List'!$C$10:$C$410,"agreed with nzta",'Activity List'!$L$10:$L$410,$B26,'Activity List'!$K$10:$K$410,D$18)+SUMIFS('Activity List'!$P$10:$P$410,'Activity List'!$C$10:$C$410,"completed",'Activity List'!$L$10:$L$410,$B26,'Activity List'!$K$10:$K$410,D$18)),(SUMIFS('Activity List'!$P$10:$P$410,'Activity List'!$C$10:$C$410,"completed",'Activity List'!$L$10:$L$410,$B26,'Activity List'!$K$10:$K$410,D$18)))</f>
        <v>0</v>
      </c>
      <c r="E26" s="21">
        <f>IF($D$4="Agreed",(SUMIFS('Activity List'!$P$10:$P$410,'Activity List'!$C$10:$C$410,"in construction",'Activity List'!$L$10:$L$410,$B26,'Activity List'!$K$10:$K$410,E$18)+SUMIFS('Activity List'!$P$10:$P$410,'Activity List'!$C$10:$C$410,"in planning",'Activity List'!$L$10:$L$410,$B26,'Activity List'!$K$10:$K$410,E$18)+SUMIFS('Activity List'!$P$10:$P$410,'Activity List'!$C$10:$C$410,"agreed with nzta",'Activity List'!$L$10:$L$410,$B26,'Activity List'!$K$10:$K$410,E$18)+SUMIFS('Activity List'!$P$10:$P$410,'Activity List'!$C$10:$C$410,"completed",'Activity List'!$L$10:$L$410,$B26,'Activity List'!$K$10:$K$410,E$18)),(SUMIFS('Activity List'!$P$10:$P$410,'Activity List'!$C$10:$C$410,"completed",'Activity List'!$L$10:$L$410,$B26,'Activity List'!$K$10:$K$410,E$18)))</f>
        <v>0</v>
      </c>
      <c r="F26" s="21">
        <f>IF($D$4="Agreed",(SUMIFS('Activity List'!$P$10:$P$410,'Activity List'!$C$10:$C$410,"in construction",'Activity List'!$L$10:$L$410,$B26,'Activity List'!$K$10:$K$410,F$18)+SUMIFS('Activity List'!$P$10:$P$410,'Activity List'!$C$10:$C$410,"in planning",'Activity List'!$L$10:$L$410,$B26,'Activity List'!$K$10:$K$410,F$18)+SUMIFS('Activity List'!$P$10:$P$410,'Activity List'!$C$10:$C$410,"agreed with nzta",'Activity List'!$L$10:$L$410,$B26,'Activity List'!$K$10:$K$410,F$18)+SUMIFS('Activity List'!$P$10:$P$410,'Activity List'!$C$10:$C$410,"completed",'Activity List'!$L$10:$L$410,$B26,'Activity List'!$K$10:$K$410,F$18)),(SUMIFS('Activity List'!$P$10:$P$410,'Activity List'!$C$10:$C$410,"completed",'Activity List'!$L$10:$L$410,$B26,'Activity List'!$K$10:$K$410,F$18)))</f>
        <v>0</v>
      </c>
      <c r="G26" s="21">
        <f>IF($D$4="Agreed",(SUMIFS('Activity List'!$P$10:$P$410,'Activity List'!$C$10:$C$410,"in construction",'Activity List'!$L$10:$L$410,$B26,'Activity List'!$K$10:$K$410,G$18)+SUMIFS('Activity List'!$P$10:$P$410,'Activity List'!$C$10:$C$410,"in planning",'Activity List'!$L$10:$L$410,$B26,'Activity List'!$K$10:$K$410,G$18)+SUMIFS('Activity List'!$P$10:$P$410,'Activity List'!$C$10:$C$410,"agreed with nzta",'Activity List'!$L$10:$L$410,$B26,'Activity List'!$K$10:$K$410,G$18)+SUMIFS('Activity List'!$P$10:$P$410,'Activity List'!$C$10:$C$410,"completed",'Activity List'!$L$10:$L$410,$B26,'Activity List'!$K$10:$K$410,G$18)),(SUMIFS('Activity List'!$P$10:$P$410,'Activity List'!$C$10:$C$410,"completed",'Activity List'!$L$10:$L$410,$B26,'Activity List'!$K$10:$K$410,G$18)))</f>
        <v>0</v>
      </c>
      <c r="H26" s="21">
        <f>IF($D$4="Agreed",(SUMIFS('Activity List'!$P$10:$P$410,'Activity List'!$C$10:$C$410,"in construction",'Activity List'!$L$10:$L$410,$B26,'Activity List'!$K$10:$K$410,H$18)+SUMIFS('Activity List'!$P$10:$P$410,'Activity List'!$C$10:$C$410,"in planning",'Activity List'!$L$10:$L$410,$B26,'Activity List'!$K$10:$K$410,H$18)+SUMIFS('Activity List'!$P$10:$P$410,'Activity List'!$C$10:$C$410,"agreed with nzta",'Activity List'!$L$10:$L$410,$B26,'Activity List'!$K$10:$K$410,H$18)+SUMIFS('Activity List'!$P$10:$P$410,'Activity List'!$C$10:$C$410,"completed",'Activity List'!$L$10:$L$410,$B26,'Activity List'!$K$10:$K$410,H$18)),(SUMIFS('Activity List'!$P$10:$P$410,'Activity List'!$C$10:$C$410,"completed",'Activity List'!$L$10:$L$410,$B26,'Activity List'!$K$10:$K$410,H$18)))</f>
        <v>0</v>
      </c>
      <c r="I26" s="21">
        <f>IF($D$4="Agreed",(SUMIFS('Activity List'!$P$10:$P$410,'Activity List'!$C$10:$C$410,"in construction",'Activity List'!$L$10:$L$410,$B26,'Activity List'!$K$10:$K$410,I$18)+SUMIFS('Activity List'!$P$10:$P$410,'Activity List'!$C$10:$C$410,"in planning",'Activity List'!$L$10:$L$410,$B26,'Activity List'!$K$10:$K$410,I$18)+SUMIFS('Activity List'!$P$10:$P$410,'Activity List'!$C$10:$C$410,"agreed with nzta",'Activity List'!$L$10:$L$410,$B26,'Activity List'!$K$10:$K$410,I$18)+SUMIFS('Activity List'!$P$10:$P$410,'Activity List'!$C$10:$C$410,"completed",'Activity List'!$L$10:$L$410,$B26,'Activity List'!$K$10:$K$410,I$18)),(SUMIFS('Activity List'!$P$10:$P$410,'Activity List'!$C$10:$C$410,"completed",'Activity List'!$L$10:$L$410,$B26,'Activity List'!$K$10:$K$410,I$18)))</f>
        <v>0</v>
      </c>
      <c r="J26" s="21">
        <f>IF($D$4="Agreed",(SUMIFS('Activity List'!$P$10:$P$410,'Activity List'!$C$10:$C$410,"in construction",'Activity List'!$L$10:$L$410,$B26,'Activity List'!$K$10:$K$410,J$18)+SUMIFS('Activity List'!$P$10:$P$410,'Activity List'!$C$10:$C$410,"in planning",'Activity List'!$L$10:$L$410,$B26,'Activity List'!$K$10:$K$410,J$18)+SUMIFS('Activity List'!$P$10:$P$410,'Activity List'!$C$10:$C$410,"agreed with nzta",'Activity List'!$L$10:$L$410,$B26,'Activity List'!$K$10:$K$410,J$18)+SUMIFS('Activity List'!$P$10:$P$410,'Activity List'!$C$10:$C$410,"completed",'Activity List'!$L$10:$L$410,$B26,'Activity List'!$K$10:$K$410,J$18)),(SUMIFS('Activity List'!$P$10:$P$410,'Activity List'!$C$10:$C$410,"completed",'Activity List'!$L$10:$L$410,$B26,'Activity List'!$K$10:$K$410,J$18)))</f>
        <v>0</v>
      </c>
      <c r="K26" s="28">
        <f t="shared" si="2"/>
        <v>0</v>
      </c>
    </row>
    <row r="27" spans="2:11" ht="12" x14ac:dyDescent="0.2">
      <c r="B27" s="7" t="s">
        <v>61</v>
      </c>
      <c r="C27" s="21">
        <f>IF($D$4="Agreed",(SUMIFS('Activity List'!$P$10:$P$410,'Activity List'!$C$10:$C$410,"in construction",'Activity List'!$L$10:$L$410,$B27,'Activity List'!$K$10:$K$410,C$18)+SUMIFS('Activity List'!$P$10:$P$410,'Activity List'!$C$10:$C$410,"in planning",'Activity List'!$L$10:$L$410,$B27,'Activity List'!$K$10:$K$410,C$18)+SUMIFS('Activity List'!$P$10:$P$410,'Activity List'!$C$10:$C$410,"agreed with nzta",'Activity List'!$L$10:$L$410,$B27,'Activity List'!$K$10:$K$410,C$18)+SUMIFS('Activity List'!$P$10:$P$410,'Activity List'!$C$10:$C$410,"completed",'Activity List'!$L$10:$L$410,$B27,'Activity List'!$K$10:$K$410,C$18)),(SUMIFS('Activity List'!$P$10:$P$410,'Activity List'!$C$10:$C$410,"completed",'Activity List'!$L$10:$L$410,$B27,'Activity List'!$K$10:$K$410,C$18)))</f>
        <v>0</v>
      </c>
      <c r="D27" s="21">
        <f>IF($D$4="Agreed",(SUMIFS('Activity List'!$P$10:$P$410,'Activity List'!$C$10:$C$410,"in construction",'Activity List'!$L$10:$L$410,$B27,'Activity List'!$K$10:$K$410,D$18)+SUMIFS('Activity List'!$P$10:$P$410,'Activity List'!$C$10:$C$410,"in planning",'Activity List'!$L$10:$L$410,$B27,'Activity List'!$K$10:$K$410,D$18)+SUMIFS('Activity List'!$P$10:$P$410,'Activity List'!$C$10:$C$410,"agreed with nzta",'Activity List'!$L$10:$L$410,$B27,'Activity List'!$K$10:$K$410,D$18)+SUMIFS('Activity List'!$P$10:$P$410,'Activity List'!$C$10:$C$410,"completed",'Activity List'!$L$10:$L$410,$B27,'Activity List'!$K$10:$K$410,D$18)),(SUMIFS('Activity List'!$P$10:$P$410,'Activity List'!$C$10:$C$410,"completed",'Activity List'!$L$10:$L$410,$B27,'Activity List'!$K$10:$K$410,D$18)))</f>
        <v>0</v>
      </c>
      <c r="E27" s="21">
        <f>IF($D$4="Agreed",(SUMIFS('Activity List'!$P$10:$P$410,'Activity List'!$C$10:$C$410,"in construction",'Activity List'!$L$10:$L$410,$B27,'Activity List'!$K$10:$K$410,E$18)+SUMIFS('Activity List'!$P$10:$P$410,'Activity List'!$C$10:$C$410,"in planning",'Activity List'!$L$10:$L$410,$B27,'Activity List'!$K$10:$K$410,E$18)+SUMIFS('Activity List'!$P$10:$P$410,'Activity List'!$C$10:$C$410,"agreed with nzta",'Activity List'!$L$10:$L$410,$B27,'Activity List'!$K$10:$K$410,E$18)+SUMIFS('Activity List'!$P$10:$P$410,'Activity List'!$C$10:$C$410,"completed",'Activity List'!$L$10:$L$410,$B27,'Activity List'!$K$10:$K$410,E$18)),(SUMIFS('Activity List'!$P$10:$P$410,'Activity List'!$C$10:$C$410,"completed",'Activity List'!$L$10:$L$410,$B27,'Activity List'!$K$10:$K$410,E$18)))</f>
        <v>0</v>
      </c>
      <c r="F27" s="21">
        <f>IF($D$4="Agreed",(SUMIFS('Activity List'!$P$10:$P$410,'Activity List'!$C$10:$C$410,"in construction",'Activity List'!$L$10:$L$410,$B27,'Activity List'!$K$10:$K$410,F$18)+SUMIFS('Activity List'!$P$10:$P$410,'Activity List'!$C$10:$C$410,"in planning",'Activity List'!$L$10:$L$410,$B27,'Activity List'!$K$10:$K$410,F$18)+SUMIFS('Activity List'!$P$10:$P$410,'Activity List'!$C$10:$C$410,"agreed with nzta",'Activity List'!$L$10:$L$410,$B27,'Activity List'!$K$10:$K$410,F$18)+SUMIFS('Activity List'!$P$10:$P$410,'Activity List'!$C$10:$C$410,"completed",'Activity List'!$L$10:$L$410,$B27,'Activity List'!$K$10:$K$410,F$18)),(SUMIFS('Activity List'!$P$10:$P$410,'Activity List'!$C$10:$C$410,"completed",'Activity List'!$L$10:$L$410,$B27,'Activity List'!$K$10:$K$410,F$18)))</f>
        <v>0</v>
      </c>
      <c r="G27" s="21">
        <f>IF($D$4="Agreed",(SUMIFS('Activity List'!$P$10:$P$410,'Activity List'!$C$10:$C$410,"in construction",'Activity List'!$L$10:$L$410,$B27,'Activity List'!$K$10:$K$410,G$18)+SUMIFS('Activity List'!$P$10:$P$410,'Activity List'!$C$10:$C$410,"in planning",'Activity List'!$L$10:$L$410,$B27,'Activity List'!$K$10:$K$410,G$18)+SUMIFS('Activity List'!$P$10:$P$410,'Activity List'!$C$10:$C$410,"agreed with nzta",'Activity List'!$L$10:$L$410,$B27,'Activity List'!$K$10:$K$410,G$18)+SUMIFS('Activity List'!$P$10:$P$410,'Activity List'!$C$10:$C$410,"completed",'Activity List'!$L$10:$L$410,$B27,'Activity List'!$K$10:$K$410,G$18)),(SUMIFS('Activity List'!$P$10:$P$410,'Activity List'!$C$10:$C$410,"completed",'Activity List'!$L$10:$L$410,$B27,'Activity List'!$K$10:$K$410,G$18)))</f>
        <v>0</v>
      </c>
      <c r="H27" s="21">
        <f>IF($D$4="Agreed",(SUMIFS('Activity List'!$P$10:$P$410,'Activity List'!$C$10:$C$410,"in construction",'Activity List'!$L$10:$L$410,$B27,'Activity List'!$K$10:$K$410,H$18)+SUMIFS('Activity List'!$P$10:$P$410,'Activity List'!$C$10:$C$410,"in planning",'Activity List'!$L$10:$L$410,$B27,'Activity List'!$K$10:$K$410,H$18)+SUMIFS('Activity List'!$P$10:$P$410,'Activity List'!$C$10:$C$410,"agreed with nzta",'Activity List'!$L$10:$L$410,$B27,'Activity List'!$K$10:$K$410,H$18)+SUMIFS('Activity List'!$P$10:$P$410,'Activity List'!$C$10:$C$410,"completed",'Activity List'!$L$10:$L$410,$B27,'Activity List'!$K$10:$K$410,H$18)),(SUMIFS('Activity List'!$P$10:$P$410,'Activity List'!$C$10:$C$410,"completed",'Activity List'!$L$10:$L$410,$B27,'Activity List'!$K$10:$K$410,H$18)))</f>
        <v>0</v>
      </c>
      <c r="I27" s="21">
        <f>IF($D$4="Agreed",(SUMIFS('Activity List'!$P$10:$P$410,'Activity List'!$C$10:$C$410,"in construction",'Activity List'!$L$10:$L$410,$B27,'Activity List'!$K$10:$K$410,I$18)+SUMIFS('Activity List'!$P$10:$P$410,'Activity List'!$C$10:$C$410,"in planning",'Activity List'!$L$10:$L$410,$B27,'Activity List'!$K$10:$K$410,I$18)+SUMIFS('Activity List'!$P$10:$P$410,'Activity List'!$C$10:$C$410,"agreed with nzta",'Activity List'!$L$10:$L$410,$B27,'Activity List'!$K$10:$K$410,I$18)+SUMIFS('Activity List'!$P$10:$P$410,'Activity List'!$C$10:$C$410,"completed",'Activity List'!$L$10:$L$410,$B27,'Activity List'!$K$10:$K$410,I$18)),(SUMIFS('Activity List'!$P$10:$P$410,'Activity List'!$C$10:$C$410,"completed",'Activity List'!$L$10:$L$410,$B27,'Activity List'!$K$10:$K$410,I$18)))</f>
        <v>0</v>
      </c>
      <c r="J27" s="21">
        <f>IF($D$4="Agreed",(SUMIFS('Activity List'!$P$10:$P$410,'Activity List'!$C$10:$C$410,"in construction",'Activity List'!$L$10:$L$410,$B27,'Activity List'!$K$10:$K$410,J$18)+SUMIFS('Activity List'!$P$10:$P$410,'Activity List'!$C$10:$C$410,"in planning",'Activity List'!$L$10:$L$410,$B27,'Activity List'!$K$10:$K$410,J$18)+SUMIFS('Activity List'!$P$10:$P$410,'Activity List'!$C$10:$C$410,"agreed with nzta",'Activity List'!$L$10:$L$410,$B27,'Activity List'!$K$10:$K$410,J$18)+SUMIFS('Activity List'!$P$10:$P$410,'Activity List'!$C$10:$C$410,"completed",'Activity List'!$L$10:$L$410,$B27,'Activity List'!$K$10:$K$410,J$18)),(SUMIFS('Activity List'!$P$10:$P$410,'Activity List'!$C$10:$C$410,"completed",'Activity List'!$L$10:$L$410,$B27,'Activity List'!$K$10:$K$410,J$18)))</f>
        <v>0</v>
      </c>
      <c r="K27" s="28">
        <f t="shared" si="2"/>
        <v>0</v>
      </c>
    </row>
    <row r="28" spans="2:11" ht="12" x14ac:dyDescent="0.2">
      <c r="B28" s="7" t="s">
        <v>62</v>
      </c>
      <c r="C28" s="21">
        <f>IF($D$4="Agreed",(SUMIFS('Activity List'!$P$10:$P$410,'Activity List'!$C$10:$C$410,"in construction",'Activity List'!$L$10:$L$410,$B28,'Activity List'!$K$10:$K$410,C$18)+SUMIFS('Activity List'!$P$10:$P$410,'Activity List'!$C$10:$C$410,"in planning",'Activity List'!$L$10:$L$410,$B28,'Activity List'!$K$10:$K$410,C$18)+SUMIFS('Activity List'!$P$10:$P$410,'Activity List'!$C$10:$C$410,"agreed with nzta",'Activity List'!$L$10:$L$410,$B28,'Activity List'!$K$10:$K$410,C$18)+SUMIFS('Activity List'!$P$10:$P$410,'Activity List'!$C$10:$C$410,"completed",'Activity List'!$L$10:$L$410,$B28,'Activity List'!$K$10:$K$410,C$18)),(SUMIFS('Activity List'!$P$10:$P$410,'Activity List'!$C$10:$C$410,"completed",'Activity List'!$L$10:$L$410,$B28,'Activity List'!$K$10:$K$410,C$18)))</f>
        <v>0</v>
      </c>
      <c r="D28" s="21">
        <f>IF($D$4="Agreed",(SUMIFS('Activity List'!$P$10:$P$410,'Activity List'!$C$10:$C$410,"in construction",'Activity List'!$L$10:$L$410,$B28,'Activity List'!$K$10:$K$410,D$18)+SUMIFS('Activity List'!$P$10:$P$410,'Activity List'!$C$10:$C$410,"in planning",'Activity List'!$L$10:$L$410,$B28,'Activity List'!$K$10:$K$410,D$18)+SUMIFS('Activity List'!$P$10:$P$410,'Activity List'!$C$10:$C$410,"agreed with nzta",'Activity List'!$L$10:$L$410,$B28,'Activity List'!$K$10:$K$410,D$18)+SUMIFS('Activity List'!$P$10:$P$410,'Activity List'!$C$10:$C$410,"completed",'Activity List'!$L$10:$L$410,$B28,'Activity List'!$K$10:$K$410,D$18)),(SUMIFS('Activity List'!$P$10:$P$410,'Activity List'!$C$10:$C$410,"completed",'Activity List'!$L$10:$L$410,$B28,'Activity List'!$K$10:$K$410,D$18)))</f>
        <v>0</v>
      </c>
      <c r="E28" s="21">
        <f>IF($D$4="Agreed",(SUMIFS('Activity List'!$P$10:$P$410,'Activity List'!$C$10:$C$410,"in construction",'Activity List'!$L$10:$L$410,$B28,'Activity List'!$K$10:$K$410,E$18)+SUMIFS('Activity List'!$P$10:$P$410,'Activity List'!$C$10:$C$410,"in planning",'Activity List'!$L$10:$L$410,$B28,'Activity List'!$K$10:$K$410,E$18)+SUMIFS('Activity List'!$P$10:$P$410,'Activity List'!$C$10:$C$410,"agreed with nzta",'Activity List'!$L$10:$L$410,$B28,'Activity List'!$K$10:$K$410,E$18)+SUMIFS('Activity List'!$P$10:$P$410,'Activity List'!$C$10:$C$410,"completed",'Activity List'!$L$10:$L$410,$B28,'Activity List'!$K$10:$K$410,E$18)),(SUMIFS('Activity List'!$P$10:$P$410,'Activity List'!$C$10:$C$410,"completed",'Activity List'!$L$10:$L$410,$B28,'Activity List'!$K$10:$K$410,E$18)))</f>
        <v>0</v>
      </c>
      <c r="F28" s="21">
        <f>IF($D$4="Agreed",(SUMIFS('Activity List'!$P$10:$P$410,'Activity List'!$C$10:$C$410,"in construction",'Activity List'!$L$10:$L$410,$B28,'Activity List'!$K$10:$K$410,F$18)+SUMIFS('Activity List'!$P$10:$P$410,'Activity List'!$C$10:$C$410,"in planning",'Activity List'!$L$10:$L$410,$B28,'Activity List'!$K$10:$K$410,F$18)+SUMIFS('Activity List'!$P$10:$P$410,'Activity List'!$C$10:$C$410,"agreed with nzta",'Activity List'!$L$10:$L$410,$B28,'Activity List'!$K$10:$K$410,F$18)+SUMIFS('Activity List'!$P$10:$P$410,'Activity List'!$C$10:$C$410,"completed",'Activity List'!$L$10:$L$410,$B28,'Activity List'!$K$10:$K$410,F$18)),(SUMIFS('Activity List'!$P$10:$P$410,'Activity List'!$C$10:$C$410,"completed",'Activity List'!$L$10:$L$410,$B28,'Activity List'!$K$10:$K$410,F$18)))</f>
        <v>0</v>
      </c>
      <c r="G28" s="21">
        <f>IF($D$4="Agreed",(SUMIFS('Activity List'!$P$10:$P$410,'Activity List'!$C$10:$C$410,"in construction",'Activity List'!$L$10:$L$410,$B28,'Activity List'!$K$10:$K$410,G$18)+SUMIFS('Activity List'!$P$10:$P$410,'Activity List'!$C$10:$C$410,"in planning",'Activity List'!$L$10:$L$410,$B28,'Activity List'!$K$10:$K$410,G$18)+SUMIFS('Activity List'!$P$10:$P$410,'Activity List'!$C$10:$C$410,"agreed with nzta",'Activity List'!$L$10:$L$410,$B28,'Activity List'!$K$10:$K$410,G$18)+SUMIFS('Activity List'!$P$10:$P$410,'Activity List'!$C$10:$C$410,"completed",'Activity List'!$L$10:$L$410,$B28,'Activity List'!$K$10:$K$410,G$18)),(SUMIFS('Activity List'!$P$10:$P$410,'Activity List'!$C$10:$C$410,"completed",'Activity List'!$L$10:$L$410,$B28,'Activity List'!$K$10:$K$410,G$18)))</f>
        <v>0</v>
      </c>
      <c r="H28" s="21">
        <f>IF($D$4="Agreed",(SUMIFS('Activity List'!$P$10:$P$410,'Activity List'!$C$10:$C$410,"in construction",'Activity List'!$L$10:$L$410,$B28,'Activity List'!$K$10:$K$410,H$18)+SUMIFS('Activity List'!$P$10:$P$410,'Activity List'!$C$10:$C$410,"in planning",'Activity List'!$L$10:$L$410,$B28,'Activity List'!$K$10:$K$410,H$18)+SUMIFS('Activity List'!$P$10:$P$410,'Activity List'!$C$10:$C$410,"agreed with nzta",'Activity List'!$L$10:$L$410,$B28,'Activity List'!$K$10:$K$410,H$18)+SUMIFS('Activity List'!$P$10:$P$410,'Activity List'!$C$10:$C$410,"completed",'Activity List'!$L$10:$L$410,$B28,'Activity List'!$K$10:$K$410,H$18)),(SUMIFS('Activity List'!$P$10:$P$410,'Activity List'!$C$10:$C$410,"completed",'Activity List'!$L$10:$L$410,$B28,'Activity List'!$K$10:$K$410,H$18)))</f>
        <v>0</v>
      </c>
      <c r="I28" s="21">
        <f>IF($D$4="Agreed",(SUMIFS('Activity List'!$P$10:$P$410,'Activity List'!$C$10:$C$410,"in construction",'Activity List'!$L$10:$L$410,$B28,'Activity List'!$K$10:$K$410,I$18)+SUMIFS('Activity List'!$P$10:$P$410,'Activity List'!$C$10:$C$410,"in planning",'Activity List'!$L$10:$L$410,$B28,'Activity List'!$K$10:$K$410,I$18)+SUMIFS('Activity List'!$P$10:$P$410,'Activity List'!$C$10:$C$410,"agreed with nzta",'Activity List'!$L$10:$L$410,$B28,'Activity List'!$K$10:$K$410,I$18)+SUMIFS('Activity List'!$P$10:$P$410,'Activity List'!$C$10:$C$410,"completed",'Activity List'!$L$10:$L$410,$B28,'Activity List'!$K$10:$K$410,I$18)),(SUMIFS('Activity List'!$P$10:$P$410,'Activity List'!$C$10:$C$410,"completed",'Activity List'!$L$10:$L$410,$B28,'Activity List'!$K$10:$K$410,I$18)))</f>
        <v>0</v>
      </c>
      <c r="J28" s="21">
        <f>IF($D$4="Agreed",(SUMIFS('Activity List'!$P$10:$P$410,'Activity List'!$C$10:$C$410,"in construction",'Activity List'!$L$10:$L$410,$B28,'Activity List'!$K$10:$K$410,J$18)+SUMIFS('Activity List'!$P$10:$P$410,'Activity List'!$C$10:$C$410,"in planning",'Activity List'!$L$10:$L$410,$B28,'Activity List'!$K$10:$K$410,J$18)+SUMIFS('Activity List'!$P$10:$P$410,'Activity List'!$C$10:$C$410,"agreed with nzta",'Activity List'!$L$10:$L$410,$B28,'Activity List'!$K$10:$K$410,J$18)+SUMIFS('Activity List'!$P$10:$P$410,'Activity List'!$C$10:$C$410,"completed",'Activity List'!$L$10:$L$410,$B28,'Activity List'!$K$10:$K$410,J$18)),(SUMIFS('Activity List'!$P$10:$P$410,'Activity List'!$C$10:$C$410,"completed",'Activity List'!$L$10:$L$410,$B28,'Activity List'!$K$10:$K$410,J$18)))</f>
        <v>0</v>
      </c>
      <c r="K28" s="28">
        <f t="shared" si="2"/>
        <v>0</v>
      </c>
    </row>
    <row r="29" spans="2:11" x14ac:dyDescent="0.2">
      <c r="B29" s="29" t="s">
        <v>42</v>
      </c>
      <c r="C29" s="28">
        <f t="shared" ref="C29:K29" si="3">SUM(C19:C28)</f>
        <v>0</v>
      </c>
      <c r="D29" s="28">
        <f t="shared" si="3"/>
        <v>0</v>
      </c>
      <c r="E29" s="28">
        <f t="shared" si="3"/>
        <v>0</v>
      </c>
      <c r="F29" s="28">
        <f t="shared" si="3"/>
        <v>0</v>
      </c>
      <c r="G29" s="28">
        <f t="shared" si="3"/>
        <v>0</v>
      </c>
      <c r="H29" s="28">
        <f t="shared" si="3"/>
        <v>0</v>
      </c>
      <c r="I29" s="28">
        <f t="shared" si="3"/>
        <v>0</v>
      </c>
      <c r="J29" s="28">
        <f t="shared" si="3"/>
        <v>0</v>
      </c>
      <c r="K29" s="28">
        <f t="shared" si="3"/>
        <v>0</v>
      </c>
    </row>
    <row r="30" spans="2:11" ht="12" x14ac:dyDescent="0.2">
      <c r="B30" s="7"/>
      <c r="C30" s="7"/>
      <c r="D30" s="7"/>
      <c r="E30" s="7"/>
      <c r="F30" s="7"/>
      <c r="G30" s="7"/>
      <c r="H30" s="7"/>
      <c r="I30" s="7"/>
      <c r="J30" s="7"/>
      <c r="K30" s="7"/>
    </row>
    <row r="31" spans="2:11" ht="24" x14ac:dyDescent="0.15">
      <c r="B31" s="52" t="s">
        <v>46</v>
      </c>
      <c r="C31" s="8" t="s">
        <v>68</v>
      </c>
      <c r="D31" s="8" t="s">
        <v>67</v>
      </c>
      <c r="E31" s="8" t="s">
        <v>69</v>
      </c>
      <c r="F31" s="8" t="s">
        <v>70</v>
      </c>
      <c r="G31" s="8" t="s">
        <v>71</v>
      </c>
      <c r="H31" s="8" t="s">
        <v>72</v>
      </c>
      <c r="I31" s="8" t="s">
        <v>73</v>
      </c>
      <c r="J31" s="8" t="s">
        <v>74</v>
      </c>
      <c r="K31" s="43" t="s">
        <v>42</v>
      </c>
    </row>
    <row r="32" spans="2:11" ht="12" x14ac:dyDescent="0.2">
      <c r="B32" s="7" t="s">
        <v>63</v>
      </c>
      <c r="C32" s="21">
        <f>IF($D$4="Agreed",(SUMIFS('Activity List'!$Q$10:$Q$410,'Activity List'!$C$10:$C$410,"in construction",'Activity List'!$L$10:$L$410,$B32,'Activity List'!$K$10:$K$410,C$31)+SUMIFS('Activity List'!$Q$10:$Q$410,'Activity List'!$C$10:$C$410,"in planning",'Activity List'!$L$10:$L$410,$B32,'Activity List'!$K$10:$K$410,C$31)+SUMIFS('Activity List'!$Q$10:$Q$410,'Activity List'!$C$10:$C$410,"agreed with nzta",'Activity List'!$L$10:$L$410,$B32,'Activity List'!$K$10:$K$410,C$31)+SUMIFS('Activity List'!$Q$10:$Q$410,'Activity List'!$C$10:$C$410,"completed",'Activity List'!$L$10:$L$410,$B32,'Activity List'!$K$10:$K$410,C$31)),(SUMIFS('Activity List'!$Q$10:$Q$410,'Activity List'!$C$10:$C$410,"completed",'Activity List'!$L$10:$L$410,$B32,'Activity List'!$K$10:$K$410,C$31)))</f>
        <v>0</v>
      </c>
      <c r="D32" s="21">
        <f>IF($D$4="Agreed",(SUMIFS('Activity List'!$Q$10:$Q$410,'Activity List'!$C$10:$C$410,"in construction",'Activity List'!$L$10:$L$410,$B32,'Activity List'!$K$10:$K$410,D$31)+SUMIFS('Activity List'!$Q$10:$Q$410,'Activity List'!$C$10:$C$410,"in planning",'Activity List'!$L$10:$L$410,$B32,'Activity List'!$K$10:$K$410,D$31)+SUMIFS('Activity List'!$Q$10:$Q$410,'Activity List'!$C$10:$C$410,"agreed with nzta",'Activity List'!$L$10:$L$410,$B32,'Activity List'!$K$10:$K$410,D$31)+SUMIFS('Activity List'!$Q$10:$Q$410,'Activity List'!$C$10:$C$410,"completed",'Activity List'!$L$10:$L$410,$B32,'Activity List'!$K$10:$K$410,D$31)),(SUMIFS('Activity List'!$Q$10:$Q$410,'Activity List'!$C$10:$C$410,"completed",'Activity List'!$L$10:$L$410,$B32,'Activity List'!$K$10:$K$410,D$31)))</f>
        <v>0</v>
      </c>
      <c r="E32" s="21">
        <f>IF($D$4="Agreed",(SUMIFS('Activity List'!$Q$10:$Q$410,'Activity List'!$C$10:$C$410,"in construction",'Activity List'!$L$10:$L$410,$B32,'Activity List'!$K$10:$K$410,E$31)+SUMIFS('Activity List'!$Q$10:$Q$410,'Activity List'!$C$10:$C$410,"in planning",'Activity List'!$L$10:$L$410,$B32,'Activity List'!$K$10:$K$410,E$31)+SUMIFS('Activity List'!$Q$10:$Q$410,'Activity List'!$C$10:$C$410,"agreed with nzta",'Activity List'!$L$10:$L$410,$B32,'Activity List'!$K$10:$K$410,E$31)+SUMIFS('Activity List'!$Q$10:$Q$410,'Activity List'!$C$10:$C$410,"completed",'Activity List'!$L$10:$L$410,$B32,'Activity List'!$K$10:$K$410,E$31)),(SUMIFS('Activity List'!$Q$10:$Q$410,'Activity List'!$C$10:$C$410,"completed",'Activity List'!$L$10:$L$410,$B32,'Activity List'!$K$10:$K$410,E$31)))</f>
        <v>0</v>
      </c>
      <c r="F32" s="21">
        <f>IF($D$4="Agreed",(SUMIFS('Activity List'!$Q$10:$Q$410,'Activity List'!$C$10:$C$410,"in construction",'Activity List'!$L$10:$L$410,$B32,'Activity List'!$K$10:$K$410,F$31)+SUMIFS('Activity List'!$Q$10:$Q$410,'Activity List'!$C$10:$C$410,"in planning",'Activity List'!$L$10:$L$410,$B32,'Activity List'!$K$10:$K$410,F$31)+SUMIFS('Activity List'!$Q$10:$Q$410,'Activity List'!$C$10:$C$410,"agreed with nzta",'Activity List'!$L$10:$L$410,$B32,'Activity List'!$K$10:$K$410,F$31)+SUMIFS('Activity List'!$Q$10:$Q$410,'Activity List'!$C$10:$C$410,"completed",'Activity List'!$L$10:$L$410,$B32,'Activity List'!$K$10:$K$410,F$31)),(SUMIFS('Activity List'!$Q$10:$Q$410,'Activity List'!$C$10:$C$410,"completed",'Activity List'!$L$10:$L$410,$B32,'Activity List'!$K$10:$K$410,F$31)))</f>
        <v>0</v>
      </c>
      <c r="G32" s="21">
        <f>IF($D$4="Agreed",(SUMIFS('Activity List'!$Q$10:$Q$410,'Activity List'!$C$10:$C$410,"in construction",'Activity List'!$L$10:$L$410,$B32,'Activity List'!$K$10:$K$410,G$31)+SUMIFS('Activity List'!$Q$10:$Q$410,'Activity List'!$C$10:$C$410,"in planning",'Activity List'!$L$10:$L$410,$B32,'Activity List'!$K$10:$K$410,G$31)+SUMIFS('Activity List'!$Q$10:$Q$410,'Activity List'!$C$10:$C$410,"agreed with nzta",'Activity List'!$L$10:$L$410,$B32,'Activity List'!$K$10:$K$410,G$31)+SUMIFS('Activity List'!$Q$10:$Q$410,'Activity List'!$C$10:$C$410,"completed",'Activity List'!$L$10:$L$410,$B32,'Activity List'!$K$10:$K$410,G$31)),(SUMIFS('Activity List'!$Q$10:$Q$410,'Activity List'!$C$10:$C$410,"completed",'Activity List'!$L$10:$L$410,$B32,'Activity List'!$K$10:$K$410,G$31)))</f>
        <v>0</v>
      </c>
      <c r="H32" s="21">
        <f>IF($D$4="Agreed",(SUMIFS('Activity List'!$Q$10:$Q$410,'Activity List'!$C$10:$C$410,"in construction",'Activity List'!$L$10:$L$410,$B32,'Activity List'!$K$10:$K$410,H$31)+SUMIFS('Activity List'!$Q$10:$Q$410,'Activity List'!$C$10:$C$410,"in planning",'Activity List'!$L$10:$L$410,$B32,'Activity List'!$K$10:$K$410,H$31)+SUMIFS('Activity List'!$Q$10:$Q$410,'Activity List'!$C$10:$C$410,"agreed with nzta",'Activity List'!$L$10:$L$410,$B32,'Activity List'!$K$10:$K$410,H$31)+SUMIFS('Activity List'!$Q$10:$Q$410,'Activity List'!$C$10:$C$410,"completed",'Activity List'!$L$10:$L$410,$B32,'Activity List'!$K$10:$K$410,H$31)),(SUMIFS('Activity List'!$Q$10:$Q$410,'Activity List'!$C$10:$C$410,"completed",'Activity List'!$L$10:$L$410,$B32,'Activity List'!$K$10:$K$410,H$31)))</f>
        <v>0</v>
      </c>
      <c r="I32" s="21">
        <f>IF($D$4="Agreed",(SUMIFS('Activity List'!$Q$10:$Q$410,'Activity List'!$C$10:$C$410,"in construction",'Activity List'!$L$10:$L$410,$B32,'Activity List'!$K$10:$K$410,I$31)+SUMIFS('Activity List'!$Q$10:$Q$410,'Activity List'!$C$10:$C$410,"in planning",'Activity List'!$L$10:$L$410,$B32,'Activity List'!$K$10:$K$410,I$31)+SUMIFS('Activity List'!$Q$10:$Q$410,'Activity List'!$C$10:$C$410,"agreed with nzta",'Activity List'!$L$10:$L$410,$B32,'Activity List'!$K$10:$K$410,I$31)+SUMIFS('Activity List'!$Q$10:$Q$410,'Activity List'!$C$10:$C$410,"completed",'Activity List'!$L$10:$L$410,$B32,'Activity List'!$K$10:$K$410,I$31)),(SUMIFS('Activity List'!$Q$10:$Q$410,'Activity List'!$C$10:$C$410,"completed",'Activity List'!$L$10:$L$410,$B32,'Activity List'!$K$10:$K$410,I$31)))</f>
        <v>0</v>
      </c>
      <c r="J32" s="21">
        <f>IF($D$4="Agreed",(SUMIFS('Activity List'!$Q$10:$Q$410,'Activity List'!$C$10:$C$410,"in construction",'Activity List'!$L$10:$L$410,$B32,'Activity List'!$K$10:$K$410,J$31)+SUMIFS('Activity List'!$Q$10:$Q$410,'Activity List'!$C$10:$C$410,"in planning",'Activity List'!$L$10:$L$410,$B32,'Activity List'!$K$10:$K$410,J$31)+SUMIFS('Activity List'!$Q$10:$Q$410,'Activity List'!$C$10:$C$410,"agreed with nzta",'Activity List'!$L$10:$L$410,$B32,'Activity List'!$K$10:$K$410,J$31)+SUMIFS('Activity List'!$Q$10:$Q$410,'Activity List'!$C$10:$C$410,"completed",'Activity List'!$L$10:$L$410,$B32,'Activity List'!$K$10:$K$410,J$31)),(SUMIFS('Activity List'!$Q$10:$Q$410,'Activity List'!$C$10:$C$410,"completed",'Activity List'!$L$10:$L$410,$B32,'Activity List'!$K$10:$K$410,J$31)))</f>
        <v>0</v>
      </c>
      <c r="K32" s="28">
        <f t="shared" ref="K32:K41" si="4">SUM(C32:J32)</f>
        <v>0</v>
      </c>
    </row>
    <row r="33" spans="2:11" ht="12" x14ac:dyDescent="0.2">
      <c r="B33" s="7" t="s">
        <v>54</v>
      </c>
      <c r="C33" s="21">
        <f>IF($D$4="Agreed",(SUMIFS('Activity List'!$Q$10:$Q$410,'Activity List'!$C$10:$C$410,"in construction",'Activity List'!$L$10:$L$410,$B33,'Activity List'!$K$10:$K$410,C$31)+SUMIFS('Activity List'!$Q$10:$Q$410,'Activity List'!$C$10:$C$410,"in planning",'Activity List'!$L$10:$L$410,$B33,'Activity List'!$K$10:$K$410,C$31)+SUMIFS('Activity List'!$Q$10:$Q$410,'Activity List'!$C$10:$C$410,"agreed with nzta",'Activity List'!$L$10:$L$410,$B33,'Activity List'!$K$10:$K$410,C$31)+SUMIFS('Activity List'!$Q$10:$Q$410,'Activity List'!$C$10:$C$410,"completed",'Activity List'!$L$10:$L$410,$B33,'Activity List'!$K$10:$K$410,C$31)),(SUMIFS('Activity List'!$Q$10:$Q$410,'Activity List'!$C$10:$C$410,"completed",'Activity List'!$L$10:$L$410,$B33,'Activity List'!$K$10:$K$410,C$31)))</f>
        <v>0</v>
      </c>
      <c r="D33" s="21">
        <f>IF($D$4="Agreed",(SUMIFS('Activity List'!$Q$10:$Q$410,'Activity List'!$C$10:$C$410,"in construction",'Activity List'!$L$10:$L$410,$B33,'Activity List'!$K$10:$K$410,D$31)+SUMIFS('Activity List'!$Q$10:$Q$410,'Activity List'!$C$10:$C$410,"in planning",'Activity List'!$L$10:$L$410,$B33,'Activity List'!$K$10:$K$410,D$31)+SUMIFS('Activity List'!$Q$10:$Q$410,'Activity List'!$C$10:$C$410,"agreed with nzta",'Activity List'!$L$10:$L$410,$B33,'Activity List'!$K$10:$K$410,D$31)+SUMIFS('Activity List'!$Q$10:$Q$410,'Activity List'!$C$10:$C$410,"completed",'Activity List'!$L$10:$L$410,$B33,'Activity List'!$K$10:$K$410,D$31)),(SUMIFS('Activity List'!$Q$10:$Q$410,'Activity List'!$C$10:$C$410,"completed",'Activity List'!$L$10:$L$410,$B33,'Activity List'!$K$10:$K$410,D$31)))</f>
        <v>0</v>
      </c>
      <c r="E33" s="21">
        <f>IF($D$4="Agreed",(SUMIFS('Activity List'!$Q$10:$Q$410,'Activity List'!$C$10:$C$410,"in construction",'Activity List'!$L$10:$L$410,$B33,'Activity List'!$K$10:$K$410,E$31)+SUMIFS('Activity List'!$Q$10:$Q$410,'Activity List'!$C$10:$C$410,"in planning",'Activity List'!$L$10:$L$410,$B33,'Activity List'!$K$10:$K$410,E$31)+SUMIFS('Activity List'!$Q$10:$Q$410,'Activity List'!$C$10:$C$410,"agreed with nzta",'Activity List'!$L$10:$L$410,$B33,'Activity List'!$K$10:$K$410,E$31)+SUMIFS('Activity List'!$Q$10:$Q$410,'Activity List'!$C$10:$C$410,"completed",'Activity List'!$L$10:$L$410,$B33,'Activity List'!$K$10:$K$410,E$31)),(SUMIFS('Activity List'!$Q$10:$Q$410,'Activity List'!$C$10:$C$410,"completed",'Activity List'!$L$10:$L$410,$B33,'Activity List'!$K$10:$K$410,E$31)))</f>
        <v>0</v>
      </c>
      <c r="F33" s="21">
        <f>IF($D$4="Agreed",(SUMIFS('Activity List'!$Q$10:$Q$410,'Activity List'!$C$10:$C$410,"in construction",'Activity List'!$L$10:$L$410,$B33,'Activity List'!$K$10:$K$410,F$31)+SUMIFS('Activity List'!$Q$10:$Q$410,'Activity List'!$C$10:$C$410,"in planning",'Activity List'!$L$10:$L$410,$B33,'Activity List'!$K$10:$K$410,F$31)+SUMIFS('Activity List'!$Q$10:$Q$410,'Activity List'!$C$10:$C$410,"agreed with nzta",'Activity List'!$L$10:$L$410,$B33,'Activity List'!$K$10:$K$410,F$31)+SUMIFS('Activity List'!$Q$10:$Q$410,'Activity List'!$C$10:$C$410,"completed",'Activity List'!$L$10:$L$410,$B33,'Activity List'!$K$10:$K$410,F$31)),(SUMIFS('Activity List'!$Q$10:$Q$410,'Activity List'!$C$10:$C$410,"completed",'Activity List'!$L$10:$L$410,$B33,'Activity List'!$K$10:$K$410,F$31)))</f>
        <v>0</v>
      </c>
      <c r="G33" s="21">
        <f>IF($D$4="Agreed",(SUMIFS('Activity List'!$Q$10:$Q$410,'Activity List'!$C$10:$C$410,"in construction",'Activity List'!$L$10:$L$410,$B33,'Activity List'!$K$10:$K$410,G$31)+SUMIFS('Activity List'!$Q$10:$Q$410,'Activity List'!$C$10:$C$410,"in planning",'Activity List'!$L$10:$L$410,$B33,'Activity List'!$K$10:$K$410,G$31)+SUMIFS('Activity List'!$Q$10:$Q$410,'Activity List'!$C$10:$C$410,"agreed with nzta",'Activity List'!$L$10:$L$410,$B33,'Activity List'!$K$10:$K$410,G$31)+SUMIFS('Activity List'!$Q$10:$Q$410,'Activity List'!$C$10:$C$410,"completed",'Activity List'!$L$10:$L$410,$B33,'Activity List'!$K$10:$K$410,G$31)),(SUMIFS('Activity List'!$Q$10:$Q$410,'Activity List'!$C$10:$C$410,"completed",'Activity List'!$L$10:$L$410,$B33,'Activity List'!$K$10:$K$410,G$31)))</f>
        <v>0</v>
      </c>
      <c r="H33" s="21">
        <f>IF($D$4="Agreed",(SUMIFS('Activity List'!$Q$10:$Q$410,'Activity List'!$C$10:$C$410,"in construction",'Activity List'!$L$10:$L$410,$B33,'Activity List'!$K$10:$K$410,H$31)+SUMIFS('Activity List'!$Q$10:$Q$410,'Activity List'!$C$10:$C$410,"in planning",'Activity List'!$L$10:$L$410,$B33,'Activity List'!$K$10:$K$410,H$31)+SUMIFS('Activity List'!$Q$10:$Q$410,'Activity List'!$C$10:$C$410,"agreed with nzta",'Activity List'!$L$10:$L$410,$B33,'Activity List'!$K$10:$K$410,H$31)+SUMIFS('Activity List'!$Q$10:$Q$410,'Activity List'!$C$10:$C$410,"completed",'Activity List'!$L$10:$L$410,$B33,'Activity List'!$K$10:$K$410,H$31)),(SUMIFS('Activity List'!$Q$10:$Q$410,'Activity List'!$C$10:$C$410,"completed",'Activity List'!$L$10:$L$410,$B33,'Activity List'!$K$10:$K$410,H$31)))</f>
        <v>0</v>
      </c>
      <c r="I33" s="21">
        <f>IF($D$4="Agreed",(SUMIFS('Activity List'!$Q$10:$Q$410,'Activity List'!$C$10:$C$410,"in construction",'Activity List'!$L$10:$L$410,$B33,'Activity List'!$K$10:$K$410,I$31)+SUMIFS('Activity List'!$Q$10:$Q$410,'Activity List'!$C$10:$C$410,"in planning",'Activity List'!$L$10:$L$410,$B33,'Activity List'!$K$10:$K$410,I$31)+SUMIFS('Activity List'!$Q$10:$Q$410,'Activity List'!$C$10:$C$410,"agreed with nzta",'Activity List'!$L$10:$L$410,$B33,'Activity List'!$K$10:$K$410,I$31)+SUMIFS('Activity List'!$Q$10:$Q$410,'Activity List'!$C$10:$C$410,"completed",'Activity List'!$L$10:$L$410,$B33,'Activity List'!$K$10:$K$410,I$31)),(SUMIFS('Activity List'!$Q$10:$Q$410,'Activity List'!$C$10:$C$410,"completed",'Activity List'!$L$10:$L$410,$B33,'Activity List'!$K$10:$K$410,I$31)))</f>
        <v>0</v>
      </c>
      <c r="J33" s="21">
        <f>IF($D$4="Agreed",(SUMIFS('Activity List'!$Q$10:$Q$410,'Activity List'!$C$10:$C$410,"in construction",'Activity List'!$L$10:$L$410,$B33,'Activity List'!$K$10:$K$410,J$31)+SUMIFS('Activity List'!$Q$10:$Q$410,'Activity List'!$C$10:$C$410,"in planning",'Activity List'!$L$10:$L$410,$B33,'Activity List'!$K$10:$K$410,J$31)+SUMIFS('Activity List'!$Q$10:$Q$410,'Activity List'!$C$10:$C$410,"agreed with nzta",'Activity List'!$L$10:$L$410,$B33,'Activity List'!$K$10:$K$410,J$31)+SUMIFS('Activity List'!$Q$10:$Q$410,'Activity List'!$C$10:$C$410,"completed",'Activity List'!$L$10:$L$410,$B33,'Activity List'!$K$10:$K$410,J$31)),(SUMIFS('Activity List'!$Q$10:$Q$410,'Activity List'!$C$10:$C$410,"completed",'Activity List'!$L$10:$L$410,$B33,'Activity List'!$K$10:$K$410,J$31)))</f>
        <v>0</v>
      </c>
      <c r="K33" s="28">
        <f t="shared" si="4"/>
        <v>0</v>
      </c>
    </row>
    <row r="34" spans="2:11" ht="12" x14ac:dyDescent="0.2">
      <c r="B34" s="7" t="s">
        <v>55</v>
      </c>
      <c r="C34" s="21">
        <f>IF($D$4="Agreed",(SUMIFS('Activity List'!$Q$10:$Q$410,'Activity List'!$C$10:$C$410,"in construction",'Activity List'!$L$10:$L$410,$B34,'Activity List'!$K$10:$K$410,C$31)+SUMIFS('Activity List'!$Q$10:$Q$410,'Activity List'!$C$10:$C$410,"in planning",'Activity List'!$L$10:$L$410,$B34,'Activity List'!$K$10:$K$410,C$31)+SUMIFS('Activity List'!$Q$10:$Q$410,'Activity List'!$C$10:$C$410,"agreed with nzta",'Activity List'!$L$10:$L$410,$B34,'Activity List'!$K$10:$K$410,C$31)+SUMIFS('Activity List'!$Q$10:$Q$410,'Activity List'!$C$10:$C$410,"completed",'Activity List'!$L$10:$L$410,$B34,'Activity List'!$K$10:$K$410,C$31)),(SUMIFS('Activity List'!$Q$10:$Q$410,'Activity List'!$C$10:$C$410,"completed",'Activity List'!$L$10:$L$410,$B34,'Activity List'!$K$10:$K$410,C$31)))</f>
        <v>0</v>
      </c>
      <c r="D34" s="21">
        <f>IF($D$4="Agreed",(SUMIFS('Activity List'!$Q$10:$Q$410,'Activity List'!$C$10:$C$410,"in construction",'Activity List'!$L$10:$L$410,$B34,'Activity List'!$K$10:$K$410,D$31)+SUMIFS('Activity List'!$Q$10:$Q$410,'Activity List'!$C$10:$C$410,"in planning",'Activity List'!$L$10:$L$410,$B34,'Activity List'!$K$10:$K$410,D$31)+SUMIFS('Activity List'!$Q$10:$Q$410,'Activity List'!$C$10:$C$410,"agreed with nzta",'Activity List'!$L$10:$L$410,$B34,'Activity List'!$K$10:$K$410,D$31)+SUMIFS('Activity List'!$Q$10:$Q$410,'Activity List'!$C$10:$C$410,"completed",'Activity List'!$L$10:$L$410,$B34,'Activity List'!$K$10:$K$410,D$31)),(SUMIFS('Activity List'!$Q$10:$Q$410,'Activity List'!$C$10:$C$410,"completed",'Activity List'!$L$10:$L$410,$B34,'Activity List'!$K$10:$K$410,D$31)))</f>
        <v>0</v>
      </c>
      <c r="E34" s="21">
        <f>IF($D$4="Agreed",(SUMIFS('Activity List'!$Q$10:$Q$410,'Activity List'!$C$10:$C$410,"in construction",'Activity List'!$L$10:$L$410,$B34,'Activity List'!$K$10:$K$410,E$31)+SUMIFS('Activity List'!$Q$10:$Q$410,'Activity List'!$C$10:$C$410,"in planning",'Activity List'!$L$10:$L$410,$B34,'Activity List'!$K$10:$K$410,E$31)+SUMIFS('Activity List'!$Q$10:$Q$410,'Activity List'!$C$10:$C$410,"agreed with nzta",'Activity List'!$L$10:$L$410,$B34,'Activity List'!$K$10:$K$410,E$31)+SUMIFS('Activity List'!$Q$10:$Q$410,'Activity List'!$C$10:$C$410,"completed",'Activity List'!$L$10:$L$410,$B34,'Activity List'!$K$10:$K$410,E$31)),(SUMIFS('Activity List'!$Q$10:$Q$410,'Activity List'!$C$10:$C$410,"completed",'Activity List'!$L$10:$L$410,$B34,'Activity List'!$K$10:$K$410,E$31)))</f>
        <v>0</v>
      </c>
      <c r="F34" s="21">
        <f>IF($D$4="Agreed",(SUMIFS('Activity List'!$Q$10:$Q$410,'Activity List'!$C$10:$C$410,"in construction",'Activity List'!$L$10:$L$410,$B34,'Activity List'!$K$10:$K$410,F$31)+SUMIFS('Activity List'!$Q$10:$Q$410,'Activity List'!$C$10:$C$410,"in planning",'Activity List'!$L$10:$L$410,$B34,'Activity List'!$K$10:$K$410,F$31)+SUMIFS('Activity List'!$Q$10:$Q$410,'Activity List'!$C$10:$C$410,"agreed with nzta",'Activity List'!$L$10:$L$410,$B34,'Activity List'!$K$10:$K$410,F$31)+SUMIFS('Activity List'!$Q$10:$Q$410,'Activity List'!$C$10:$C$410,"completed",'Activity List'!$L$10:$L$410,$B34,'Activity List'!$K$10:$K$410,F$31)),(SUMIFS('Activity List'!$Q$10:$Q$410,'Activity List'!$C$10:$C$410,"completed",'Activity List'!$L$10:$L$410,$B34,'Activity List'!$K$10:$K$410,F$31)))</f>
        <v>0</v>
      </c>
      <c r="G34" s="21">
        <f>IF($D$4="Agreed",(SUMIFS('Activity List'!$Q$10:$Q$410,'Activity List'!$C$10:$C$410,"in construction",'Activity List'!$L$10:$L$410,$B34,'Activity List'!$K$10:$K$410,G$31)+SUMIFS('Activity List'!$Q$10:$Q$410,'Activity List'!$C$10:$C$410,"in planning",'Activity List'!$L$10:$L$410,$B34,'Activity List'!$K$10:$K$410,G$31)+SUMIFS('Activity List'!$Q$10:$Q$410,'Activity List'!$C$10:$C$410,"agreed with nzta",'Activity List'!$L$10:$L$410,$B34,'Activity List'!$K$10:$K$410,G$31)+SUMIFS('Activity List'!$Q$10:$Q$410,'Activity List'!$C$10:$C$410,"completed",'Activity List'!$L$10:$L$410,$B34,'Activity List'!$K$10:$K$410,G$31)),(SUMIFS('Activity List'!$Q$10:$Q$410,'Activity List'!$C$10:$C$410,"completed",'Activity List'!$L$10:$L$410,$B34,'Activity List'!$K$10:$K$410,G$31)))</f>
        <v>0</v>
      </c>
      <c r="H34" s="21">
        <f>IF($D$4="Agreed",(SUMIFS('Activity List'!$Q$10:$Q$410,'Activity List'!$C$10:$C$410,"in construction",'Activity List'!$L$10:$L$410,$B34,'Activity List'!$K$10:$K$410,H$31)+SUMIFS('Activity List'!$Q$10:$Q$410,'Activity List'!$C$10:$C$410,"in planning",'Activity List'!$L$10:$L$410,$B34,'Activity List'!$K$10:$K$410,H$31)+SUMIFS('Activity List'!$Q$10:$Q$410,'Activity List'!$C$10:$C$410,"agreed with nzta",'Activity List'!$L$10:$L$410,$B34,'Activity List'!$K$10:$K$410,H$31)+SUMIFS('Activity List'!$Q$10:$Q$410,'Activity List'!$C$10:$C$410,"completed",'Activity List'!$L$10:$L$410,$B34,'Activity List'!$K$10:$K$410,H$31)),(SUMIFS('Activity List'!$Q$10:$Q$410,'Activity List'!$C$10:$C$410,"completed",'Activity List'!$L$10:$L$410,$B34,'Activity List'!$K$10:$K$410,H$31)))</f>
        <v>0</v>
      </c>
      <c r="I34" s="21">
        <f>IF($D$4="Agreed",(SUMIFS('Activity List'!$Q$10:$Q$410,'Activity List'!$C$10:$C$410,"in construction",'Activity List'!$L$10:$L$410,$B34,'Activity List'!$K$10:$K$410,I$31)+SUMIFS('Activity List'!$Q$10:$Q$410,'Activity List'!$C$10:$C$410,"in planning",'Activity List'!$L$10:$L$410,$B34,'Activity List'!$K$10:$K$410,I$31)+SUMIFS('Activity List'!$Q$10:$Q$410,'Activity List'!$C$10:$C$410,"agreed with nzta",'Activity List'!$L$10:$L$410,$B34,'Activity List'!$K$10:$K$410,I$31)+SUMIFS('Activity List'!$Q$10:$Q$410,'Activity List'!$C$10:$C$410,"completed",'Activity List'!$L$10:$L$410,$B34,'Activity List'!$K$10:$K$410,I$31)),(SUMIFS('Activity List'!$Q$10:$Q$410,'Activity List'!$C$10:$C$410,"completed",'Activity List'!$L$10:$L$410,$B34,'Activity List'!$K$10:$K$410,I$31)))</f>
        <v>0</v>
      </c>
      <c r="J34" s="21">
        <f>IF($D$4="Agreed",(SUMIFS('Activity List'!$Q$10:$Q$410,'Activity List'!$C$10:$C$410,"in construction",'Activity List'!$L$10:$L$410,$B34,'Activity List'!$K$10:$K$410,J$31)+SUMIFS('Activity List'!$Q$10:$Q$410,'Activity List'!$C$10:$C$410,"in planning",'Activity List'!$L$10:$L$410,$B34,'Activity List'!$K$10:$K$410,J$31)+SUMIFS('Activity List'!$Q$10:$Q$410,'Activity List'!$C$10:$C$410,"agreed with nzta",'Activity List'!$L$10:$L$410,$B34,'Activity List'!$K$10:$K$410,J$31)+SUMIFS('Activity List'!$Q$10:$Q$410,'Activity List'!$C$10:$C$410,"completed",'Activity List'!$L$10:$L$410,$B34,'Activity List'!$K$10:$K$410,J$31)),(SUMIFS('Activity List'!$Q$10:$Q$410,'Activity List'!$C$10:$C$410,"completed",'Activity List'!$L$10:$L$410,$B34,'Activity List'!$K$10:$K$410,J$31)))</f>
        <v>0</v>
      </c>
      <c r="K34" s="28">
        <f t="shared" si="4"/>
        <v>0</v>
      </c>
    </row>
    <row r="35" spans="2:11" ht="12" x14ac:dyDescent="0.2">
      <c r="B35" s="7" t="s">
        <v>56</v>
      </c>
      <c r="C35" s="21">
        <f>IF($D$4="Agreed",(SUMIFS('Activity List'!$Q$10:$Q$410,'Activity List'!$C$10:$C$410,"in construction",'Activity List'!$L$10:$L$410,$B35,'Activity List'!$K$10:$K$410,C$31)+SUMIFS('Activity List'!$Q$10:$Q$410,'Activity List'!$C$10:$C$410,"in planning",'Activity List'!$L$10:$L$410,$B35,'Activity List'!$K$10:$K$410,C$31)+SUMIFS('Activity List'!$Q$10:$Q$410,'Activity List'!$C$10:$C$410,"agreed with nzta",'Activity List'!$L$10:$L$410,$B35,'Activity List'!$K$10:$K$410,C$31)+SUMIFS('Activity List'!$Q$10:$Q$410,'Activity List'!$C$10:$C$410,"completed",'Activity List'!$L$10:$L$410,$B35,'Activity List'!$K$10:$K$410,C$31)),(SUMIFS('Activity List'!$Q$10:$Q$410,'Activity List'!$C$10:$C$410,"completed",'Activity List'!$L$10:$L$410,$B35,'Activity List'!$K$10:$K$410,C$31)))</f>
        <v>0</v>
      </c>
      <c r="D35" s="21">
        <f>IF($D$4="Agreed",(SUMIFS('Activity List'!$Q$10:$Q$410,'Activity List'!$C$10:$C$410,"in construction",'Activity List'!$L$10:$L$410,$B35,'Activity List'!$K$10:$K$410,D$31)+SUMIFS('Activity List'!$Q$10:$Q$410,'Activity List'!$C$10:$C$410,"in planning",'Activity List'!$L$10:$L$410,$B35,'Activity List'!$K$10:$K$410,D$31)+SUMIFS('Activity List'!$Q$10:$Q$410,'Activity List'!$C$10:$C$410,"agreed with nzta",'Activity List'!$L$10:$L$410,$B35,'Activity List'!$K$10:$K$410,D$31)+SUMIFS('Activity List'!$Q$10:$Q$410,'Activity List'!$C$10:$C$410,"completed",'Activity List'!$L$10:$L$410,$B35,'Activity List'!$K$10:$K$410,D$31)),(SUMIFS('Activity List'!$Q$10:$Q$410,'Activity List'!$C$10:$C$410,"completed",'Activity List'!$L$10:$L$410,$B35,'Activity List'!$K$10:$K$410,D$31)))</f>
        <v>0</v>
      </c>
      <c r="E35" s="21">
        <f>IF($D$4="Agreed",(SUMIFS('Activity List'!$Q$10:$Q$410,'Activity List'!$C$10:$C$410,"in construction",'Activity List'!$L$10:$L$410,$B35,'Activity List'!$K$10:$K$410,E$31)+SUMIFS('Activity List'!$Q$10:$Q$410,'Activity List'!$C$10:$C$410,"in planning",'Activity List'!$L$10:$L$410,$B35,'Activity List'!$K$10:$K$410,E$31)+SUMIFS('Activity List'!$Q$10:$Q$410,'Activity List'!$C$10:$C$410,"agreed with nzta",'Activity List'!$L$10:$L$410,$B35,'Activity List'!$K$10:$K$410,E$31)+SUMIFS('Activity List'!$Q$10:$Q$410,'Activity List'!$C$10:$C$410,"completed",'Activity List'!$L$10:$L$410,$B35,'Activity List'!$K$10:$K$410,E$31)),(SUMIFS('Activity List'!$Q$10:$Q$410,'Activity List'!$C$10:$C$410,"completed",'Activity List'!$L$10:$L$410,$B35,'Activity List'!$K$10:$K$410,E$31)))</f>
        <v>0</v>
      </c>
      <c r="F35" s="21">
        <f>IF($D$4="Agreed",(SUMIFS('Activity List'!$Q$10:$Q$410,'Activity List'!$C$10:$C$410,"in construction",'Activity List'!$L$10:$L$410,$B35,'Activity List'!$K$10:$K$410,F$31)+SUMIFS('Activity List'!$Q$10:$Q$410,'Activity List'!$C$10:$C$410,"in planning",'Activity List'!$L$10:$L$410,$B35,'Activity List'!$K$10:$K$410,F$31)+SUMIFS('Activity List'!$Q$10:$Q$410,'Activity List'!$C$10:$C$410,"agreed with nzta",'Activity List'!$L$10:$L$410,$B35,'Activity List'!$K$10:$K$410,F$31)+SUMIFS('Activity List'!$Q$10:$Q$410,'Activity List'!$C$10:$C$410,"completed",'Activity List'!$L$10:$L$410,$B35,'Activity List'!$K$10:$K$410,F$31)),(SUMIFS('Activity List'!$Q$10:$Q$410,'Activity List'!$C$10:$C$410,"completed",'Activity List'!$L$10:$L$410,$B35,'Activity List'!$K$10:$K$410,F$31)))</f>
        <v>0</v>
      </c>
      <c r="G35" s="21">
        <f>IF($D$4="Agreed",(SUMIFS('Activity List'!$Q$10:$Q$410,'Activity List'!$C$10:$C$410,"in construction",'Activity List'!$L$10:$L$410,$B35,'Activity List'!$K$10:$K$410,G$31)+SUMIFS('Activity List'!$Q$10:$Q$410,'Activity List'!$C$10:$C$410,"in planning",'Activity List'!$L$10:$L$410,$B35,'Activity List'!$K$10:$K$410,G$31)+SUMIFS('Activity List'!$Q$10:$Q$410,'Activity List'!$C$10:$C$410,"agreed with nzta",'Activity List'!$L$10:$L$410,$B35,'Activity List'!$K$10:$K$410,G$31)+SUMIFS('Activity List'!$Q$10:$Q$410,'Activity List'!$C$10:$C$410,"completed",'Activity List'!$L$10:$L$410,$B35,'Activity List'!$K$10:$K$410,G$31)),(SUMIFS('Activity List'!$Q$10:$Q$410,'Activity List'!$C$10:$C$410,"completed",'Activity List'!$L$10:$L$410,$B35,'Activity List'!$K$10:$K$410,G$31)))</f>
        <v>0</v>
      </c>
      <c r="H35" s="21">
        <f>IF($D$4="Agreed",(SUMIFS('Activity List'!$Q$10:$Q$410,'Activity List'!$C$10:$C$410,"in construction",'Activity List'!$L$10:$L$410,$B35,'Activity List'!$K$10:$K$410,H$31)+SUMIFS('Activity List'!$Q$10:$Q$410,'Activity List'!$C$10:$C$410,"in planning",'Activity List'!$L$10:$L$410,$B35,'Activity List'!$K$10:$K$410,H$31)+SUMIFS('Activity List'!$Q$10:$Q$410,'Activity List'!$C$10:$C$410,"agreed with nzta",'Activity List'!$L$10:$L$410,$B35,'Activity List'!$K$10:$K$410,H$31)+SUMIFS('Activity List'!$Q$10:$Q$410,'Activity List'!$C$10:$C$410,"completed",'Activity List'!$L$10:$L$410,$B35,'Activity List'!$K$10:$K$410,H$31)),(SUMIFS('Activity List'!$Q$10:$Q$410,'Activity List'!$C$10:$C$410,"completed",'Activity List'!$L$10:$L$410,$B35,'Activity List'!$K$10:$K$410,H$31)))</f>
        <v>0</v>
      </c>
      <c r="I35" s="21">
        <f>IF($D$4="Agreed",(SUMIFS('Activity List'!$Q$10:$Q$410,'Activity List'!$C$10:$C$410,"in construction",'Activity List'!$L$10:$L$410,$B35,'Activity List'!$K$10:$K$410,I$31)+SUMIFS('Activity List'!$Q$10:$Q$410,'Activity List'!$C$10:$C$410,"in planning",'Activity List'!$L$10:$L$410,$B35,'Activity List'!$K$10:$K$410,I$31)+SUMIFS('Activity List'!$Q$10:$Q$410,'Activity List'!$C$10:$C$410,"agreed with nzta",'Activity List'!$L$10:$L$410,$B35,'Activity List'!$K$10:$K$410,I$31)+SUMIFS('Activity List'!$Q$10:$Q$410,'Activity List'!$C$10:$C$410,"completed",'Activity List'!$L$10:$L$410,$B35,'Activity List'!$K$10:$K$410,I$31)),(SUMIFS('Activity List'!$Q$10:$Q$410,'Activity List'!$C$10:$C$410,"completed",'Activity List'!$L$10:$L$410,$B35,'Activity List'!$K$10:$K$410,I$31)))</f>
        <v>0</v>
      </c>
      <c r="J35" s="21">
        <f>IF($D$4="Agreed",(SUMIFS('Activity List'!$Q$10:$Q$410,'Activity List'!$C$10:$C$410,"in construction",'Activity List'!$L$10:$L$410,$B35,'Activity List'!$K$10:$K$410,J$31)+SUMIFS('Activity List'!$Q$10:$Q$410,'Activity List'!$C$10:$C$410,"in planning",'Activity List'!$L$10:$L$410,$B35,'Activity List'!$K$10:$K$410,J$31)+SUMIFS('Activity List'!$Q$10:$Q$410,'Activity List'!$C$10:$C$410,"agreed with nzta",'Activity List'!$L$10:$L$410,$B35,'Activity List'!$K$10:$K$410,J$31)+SUMIFS('Activity List'!$Q$10:$Q$410,'Activity List'!$C$10:$C$410,"completed",'Activity List'!$L$10:$L$410,$B35,'Activity List'!$K$10:$K$410,J$31)),(SUMIFS('Activity List'!$Q$10:$Q$410,'Activity List'!$C$10:$C$410,"completed",'Activity List'!$L$10:$L$410,$B35,'Activity List'!$K$10:$K$410,J$31)))</f>
        <v>0</v>
      </c>
      <c r="K35" s="28">
        <f t="shared" si="4"/>
        <v>0</v>
      </c>
    </row>
    <row r="36" spans="2:11" ht="12" x14ac:dyDescent="0.2">
      <c r="B36" s="7" t="s">
        <v>57</v>
      </c>
      <c r="C36" s="21">
        <f>IF($D$4="Agreed",(SUMIFS('Activity List'!$Q$10:$Q$410,'Activity List'!$C$10:$C$410,"in construction",'Activity List'!$L$10:$L$410,$B36,'Activity List'!$K$10:$K$410,C$31)+SUMIFS('Activity List'!$Q$10:$Q$410,'Activity List'!$C$10:$C$410,"in planning",'Activity List'!$L$10:$L$410,$B36,'Activity List'!$K$10:$K$410,C$31)+SUMIFS('Activity List'!$Q$10:$Q$410,'Activity List'!$C$10:$C$410,"agreed with nzta",'Activity List'!$L$10:$L$410,$B36,'Activity List'!$K$10:$K$410,C$31)+SUMIFS('Activity List'!$Q$10:$Q$410,'Activity List'!$C$10:$C$410,"completed",'Activity List'!$L$10:$L$410,$B36,'Activity List'!$K$10:$K$410,C$31)),(SUMIFS('Activity List'!$Q$10:$Q$410,'Activity List'!$C$10:$C$410,"completed",'Activity List'!$L$10:$L$410,$B36,'Activity List'!$K$10:$K$410,C$31)))</f>
        <v>0</v>
      </c>
      <c r="D36" s="21">
        <f>IF($D$4="Agreed",(SUMIFS('Activity List'!$Q$10:$Q$410,'Activity List'!$C$10:$C$410,"in construction",'Activity List'!$L$10:$L$410,$B36,'Activity List'!$K$10:$K$410,D$31)+SUMIFS('Activity List'!$Q$10:$Q$410,'Activity List'!$C$10:$C$410,"in planning",'Activity List'!$L$10:$L$410,$B36,'Activity List'!$K$10:$K$410,D$31)+SUMIFS('Activity List'!$Q$10:$Q$410,'Activity List'!$C$10:$C$410,"agreed with nzta",'Activity List'!$L$10:$L$410,$B36,'Activity List'!$K$10:$K$410,D$31)+SUMIFS('Activity List'!$Q$10:$Q$410,'Activity List'!$C$10:$C$410,"completed",'Activity List'!$L$10:$L$410,$B36,'Activity List'!$K$10:$K$410,D$31)),(SUMIFS('Activity List'!$Q$10:$Q$410,'Activity List'!$C$10:$C$410,"completed",'Activity List'!$L$10:$L$410,$B36,'Activity List'!$K$10:$K$410,D$31)))</f>
        <v>0</v>
      </c>
      <c r="E36" s="21">
        <f>IF($D$4="Agreed",(SUMIFS('Activity List'!$Q$10:$Q$410,'Activity List'!$C$10:$C$410,"in construction",'Activity List'!$L$10:$L$410,$B36,'Activity List'!$K$10:$K$410,E$31)+SUMIFS('Activity List'!$Q$10:$Q$410,'Activity List'!$C$10:$C$410,"in planning",'Activity List'!$L$10:$L$410,$B36,'Activity List'!$K$10:$K$410,E$31)+SUMIFS('Activity List'!$Q$10:$Q$410,'Activity List'!$C$10:$C$410,"agreed with nzta",'Activity List'!$L$10:$L$410,$B36,'Activity List'!$K$10:$K$410,E$31)+SUMIFS('Activity List'!$Q$10:$Q$410,'Activity List'!$C$10:$C$410,"completed",'Activity List'!$L$10:$L$410,$B36,'Activity List'!$K$10:$K$410,E$31)),(SUMIFS('Activity List'!$Q$10:$Q$410,'Activity List'!$C$10:$C$410,"completed",'Activity List'!$L$10:$L$410,$B36,'Activity List'!$K$10:$K$410,E$31)))</f>
        <v>0</v>
      </c>
      <c r="F36" s="21">
        <f>IF($D$4="Agreed",(SUMIFS('Activity List'!$Q$10:$Q$410,'Activity List'!$C$10:$C$410,"in construction",'Activity List'!$L$10:$L$410,$B36,'Activity List'!$K$10:$K$410,F$31)+SUMIFS('Activity List'!$Q$10:$Q$410,'Activity List'!$C$10:$C$410,"in planning",'Activity List'!$L$10:$L$410,$B36,'Activity List'!$K$10:$K$410,F$31)+SUMIFS('Activity List'!$Q$10:$Q$410,'Activity List'!$C$10:$C$410,"agreed with nzta",'Activity List'!$L$10:$L$410,$B36,'Activity List'!$K$10:$K$410,F$31)+SUMIFS('Activity List'!$Q$10:$Q$410,'Activity List'!$C$10:$C$410,"completed",'Activity List'!$L$10:$L$410,$B36,'Activity List'!$K$10:$K$410,F$31)),(SUMIFS('Activity List'!$Q$10:$Q$410,'Activity List'!$C$10:$C$410,"completed",'Activity List'!$L$10:$L$410,$B36,'Activity List'!$K$10:$K$410,F$31)))</f>
        <v>0</v>
      </c>
      <c r="G36" s="21">
        <f>IF($D$4="Agreed",(SUMIFS('Activity List'!$Q$10:$Q$410,'Activity List'!$C$10:$C$410,"in construction",'Activity List'!$L$10:$L$410,$B36,'Activity List'!$K$10:$K$410,G$31)+SUMIFS('Activity List'!$Q$10:$Q$410,'Activity List'!$C$10:$C$410,"in planning",'Activity List'!$L$10:$L$410,$B36,'Activity List'!$K$10:$K$410,G$31)+SUMIFS('Activity List'!$Q$10:$Q$410,'Activity List'!$C$10:$C$410,"agreed with nzta",'Activity List'!$L$10:$L$410,$B36,'Activity List'!$K$10:$K$410,G$31)+SUMIFS('Activity List'!$Q$10:$Q$410,'Activity List'!$C$10:$C$410,"completed",'Activity List'!$L$10:$L$410,$B36,'Activity List'!$K$10:$K$410,G$31)),(SUMIFS('Activity List'!$Q$10:$Q$410,'Activity List'!$C$10:$C$410,"completed",'Activity List'!$L$10:$L$410,$B36,'Activity List'!$K$10:$K$410,G$31)))</f>
        <v>0</v>
      </c>
      <c r="H36" s="21">
        <f>IF($D$4="Agreed",(SUMIFS('Activity List'!$Q$10:$Q$410,'Activity List'!$C$10:$C$410,"in construction",'Activity List'!$L$10:$L$410,$B36,'Activity List'!$K$10:$K$410,H$31)+SUMIFS('Activity List'!$Q$10:$Q$410,'Activity List'!$C$10:$C$410,"in planning",'Activity List'!$L$10:$L$410,$B36,'Activity List'!$K$10:$K$410,H$31)+SUMIFS('Activity List'!$Q$10:$Q$410,'Activity List'!$C$10:$C$410,"agreed with nzta",'Activity List'!$L$10:$L$410,$B36,'Activity List'!$K$10:$K$410,H$31)+SUMIFS('Activity List'!$Q$10:$Q$410,'Activity List'!$C$10:$C$410,"completed",'Activity List'!$L$10:$L$410,$B36,'Activity List'!$K$10:$K$410,H$31)),(SUMIFS('Activity List'!$Q$10:$Q$410,'Activity List'!$C$10:$C$410,"completed",'Activity List'!$L$10:$L$410,$B36,'Activity List'!$K$10:$K$410,H$31)))</f>
        <v>0</v>
      </c>
      <c r="I36" s="21">
        <f>IF($D$4="Agreed",(SUMIFS('Activity List'!$Q$10:$Q$410,'Activity List'!$C$10:$C$410,"in construction",'Activity List'!$L$10:$L$410,$B36,'Activity List'!$K$10:$K$410,I$31)+SUMIFS('Activity List'!$Q$10:$Q$410,'Activity List'!$C$10:$C$410,"in planning",'Activity List'!$L$10:$L$410,$B36,'Activity List'!$K$10:$K$410,I$31)+SUMIFS('Activity List'!$Q$10:$Q$410,'Activity List'!$C$10:$C$410,"agreed with nzta",'Activity List'!$L$10:$L$410,$B36,'Activity List'!$K$10:$K$410,I$31)+SUMIFS('Activity List'!$Q$10:$Q$410,'Activity List'!$C$10:$C$410,"completed",'Activity List'!$L$10:$L$410,$B36,'Activity List'!$K$10:$K$410,I$31)),(SUMIFS('Activity List'!$Q$10:$Q$410,'Activity List'!$C$10:$C$410,"completed",'Activity List'!$L$10:$L$410,$B36,'Activity List'!$K$10:$K$410,I$31)))</f>
        <v>0</v>
      </c>
      <c r="J36" s="21">
        <f>IF($D$4="Agreed",(SUMIFS('Activity List'!$Q$10:$Q$410,'Activity List'!$C$10:$C$410,"in construction",'Activity List'!$L$10:$L$410,$B36,'Activity List'!$K$10:$K$410,J$31)+SUMIFS('Activity List'!$Q$10:$Q$410,'Activity List'!$C$10:$C$410,"in planning",'Activity List'!$L$10:$L$410,$B36,'Activity List'!$K$10:$K$410,J$31)+SUMIFS('Activity List'!$Q$10:$Q$410,'Activity List'!$C$10:$C$410,"agreed with nzta",'Activity List'!$L$10:$L$410,$B36,'Activity List'!$K$10:$K$410,J$31)+SUMIFS('Activity List'!$Q$10:$Q$410,'Activity List'!$C$10:$C$410,"completed",'Activity List'!$L$10:$L$410,$B36,'Activity List'!$K$10:$K$410,J$31)),(SUMIFS('Activity List'!$Q$10:$Q$410,'Activity List'!$C$10:$C$410,"completed",'Activity List'!$L$10:$L$410,$B36,'Activity List'!$K$10:$K$410,J$31)))</f>
        <v>0</v>
      </c>
      <c r="K36" s="28">
        <f t="shared" si="4"/>
        <v>0</v>
      </c>
    </row>
    <row r="37" spans="2:11" ht="12" x14ac:dyDescent="0.2">
      <c r="B37" s="7" t="s">
        <v>58</v>
      </c>
      <c r="C37" s="21">
        <f>IF($D$4="Agreed",(SUMIFS('Activity List'!$Q$10:$Q$410,'Activity List'!$C$10:$C$410,"in construction",'Activity List'!$L$10:$L$410,$B37,'Activity List'!$K$10:$K$410,C$31)+SUMIFS('Activity List'!$Q$10:$Q$410,'Activity List'!$C$10:$C$410,"in planning",'Activity List'!$L$10:$L$410,$B37,'Activity List'!$K$10:$K$410,C$31)+SUMIFS('Activity List'!$Q$10:$Q$410,'Activity List'!$C$10:$C$410,"agreed with nzta",'Activity List'!$L$10:$L$410,$B37,'Activity List'!$K$10:$K$410,C$31)+SUMIFS('Activity List'!$Q$10:$Q$410,'Activity List'!$C$10:$C$410,"completed",'Activity List'!$L$10:$L$410,$B37,'Activity List'!$K$10:$K$410,C$31)),(SUMIFS('Activity List'!$Q$10:$Q$410,'Activity List'!$C$10:$C$410,"completed",'Activity List'!$L$10:$L$410,$B37,'Activity List'!$K$10:$K$410,C$31)))</f>
        <v>0</v>
      </c>
      <c r="D37" s="21">
        <f>IF($D$4="Agreed",(SUMIFS('Activity List'!$Q$10:$Q$410,'Activity List'!$C$10:$C$410,"in construction",'Activity List'!$L$10:$L$410,$B37,'Activity List'!$K$10:$K$410,D$31)+SUMIFS('Activity List'!$Q$10:$Q$410,'Activity List'!$C$10:$C$410,"in planning",'Activity List'!$L$10:$L$410,$B37,'Activity List'!$K$10:$K$410,D$31)+SUMIFS('Activity List'!$Q$10:$Q$410,'Activity List'!$C$10:$C$410,"agreed with nzta",'Activity List'!$L$10:$L$410,$B37,'Activity List'!$K$10:$K$410,D$31)+SUMIFS('Activity List'!$Q$10:$Q$410,'Activity List'!$C$10:$C$410,"completed",'Activity List'!$L$10:$L$410,$B37,'Activity List'!$K$10:$K$410,D$31)),(SUMIFS('Activity List'!$Q$10:$Q$410,'Activity List'!$C$10:$C$410,"completed",'Activity List'!$L$10:$L$410,$B37,'Activity List'!$K$10:$K$410,D$31)))</f>
        <v>0</v>
      </c>
      <c r="E37" s="21">
        <f>IF($D$4="Agreed",(SUMIFS('Activity List'!$Q$10:$Q$410,'Activity List'!$C$10:$C$410,"in construction",'Activity List'!$L$10:$L$410,$B37,'Activity List'!$K$10:$K$410,E$31)+SUMIFS('Activity List'!$Q$10:$Q$410,'Activity List'!$C$10:$C$410,"in planning",'Activity List'!$L$10:$L$410,$B37,'Activity List'!$K$10:$K$410,E$31)+SUMIFS('Activity List'!$Q$10:$Q$410,'Activity List'!$C$10:$C$410,"agreed with nzta",'Activity List'!$L$10:$L$410,$B37,'Activity List'!$K$10:$K$410,E$31)+SUMIFS('Activity List'!$Q$10:$Q$410,'Activity List'!$C$10:$C$410,"completed",'Activity List'!$L$10:$L$410,$B37,'Activity List'!$K$10:$K$410,E$31)),(SUMIFS('Activity List'!$Q$10:$Q$410,'Activity List'!$C$10:$C$410,"completed",'Activity List'!$L$10:$L$410,$B37,'Activity List'!$K$10:$K$410,E$31)))</f>
        <v>0</v>
      </c>
      <c r="F37" s="21">
        <f>IF($D$4="Agreed",(SUMIFS('Activity List'!$Q$10:$Q$410,'Activity List'!$C$10:$C$410,"in construction",'Activity List'!$L$10:$L$410,$B37,'Activity List'!$K$10:$K$410,F$31)+SUMIFS('Activity List'!$Q$10:$Q$410,'Activity List'!$C$10:$C$410,"in planning",'Activity List'!$L$10:$L$410,$B37,'Activity List'!$K$10:$K$410,F$31)+SUMIFS('Activity List'!$Q$10:$Q$410,'Activity List'!$C$10:$C$410,"agreed with nzta",'Activity List'!$L$10:$L$410,$B37,'Activity List'!$K$10:$K$410,F$31)+SUMIFS('Activity List'!$Q$10:$Q$410,'Activity List'!$C$10:$C$410,"completed",'Activity List'!$L$10:$L$410,$B37,'Activity List'!$K$10:$K$410,F$31)),(SUMIFS('Activity List'!$Q$10:$Q$410,'Activity List'!$C$10:$C$410,"completed",'Activity List'!$L$10:$L$410,$B37,'Activity List'!$K$10:$K$410,F$31)))</f>
        <v>0</v>
      </c>
      <c r="G37" s="21">
        <f>IF($D$4="Agreed",(SUMIFS('Activity List'!$Q$10:$Q$410,'Activity List'!$C$10:$C$410,"in construction",'Activity List'!$L$10:$L$410,$B37,'Activity List'!$K$10:$K$410,G$31)+SUMIFS('Activity List'!$Q$10:$Q$410,'Activity List'!$C$10:$C$410,"in planning",'Activity List'!$L$10:$L$410,$B37,'Activity List'!$K$10:$K$410,G$31)+SUMIFS('Activity List'!$Q$10:$Q$410,'Activity List'!$C$10:$C$410,"agreed with nzta",'Activity List'!$L$10:$L$410,$B37,'Activity List'!$K$10:$K$410,G$31)+SUMIFS('Activity List'!$Q$10:$Q$410,'Activity List'!$C$10:$C$410,"completed",'Activity List'!$L$10:$L$410,$B37,'Activity List'!$K$10:$K$410,G$31)),(SUMIFS('Activity List'!$Q$10:$Q$410,'Activity List'!$C$10:$C$410,"completed",'Activity List'!$L$10:$L$410,$B37,'Activity List'!$K$10:$K$410,G$31)))</f>
        <v>0</v>
      </c>
      <c r="H37" s="21">
        <f>IF($D$4="Agreed",(SUMIFS('Activity List'!$Q$10:$Q$410,'Activity List'!$C$10:$C$410,"in construction",'Activity List'!$L$10:$L$410,$B37,'Activity List'!$K$10:$K$410,H$31)+SUMIFS('Activity List'!$Q$10:$Q$410,'Activity List'!$C$10:$C$410,"in planning",'Activity List'!$L$10:$L$410,$B37,'Activity List'!$K$10:$K$410,H$31)+SUMIFS('Activity List'!$Q$10:$Q$410,'Activity List'!$C$10:$C$410,"agreed with nzta",'Activity List'!$L$10:$L$410,$B37,'Activity List'!$K$10:$K$410,H$31)+SUMIFS('Activity List'!$Q$10:$Q$410,'Activity List'!$C$10:$C$410,"completed",'Activity List'!$L$10:$L$410,$B37,'Activity List'!$K$10:$K$410,H$31)),(SUMIFS('Activity List'!$Q$10:$Q$410,'Activity List'!$C$10:$C$410,"completed",'Activity List'!$L$10:$L$410,$B37,'Activity List'!$K$10:$K$410,H$31)))</f>
        <v>0</v>
      </c>
      <c r="I37" s="21">
        <f>IF($D$4="Agreed",(SUMIFS('Activity List'!$Q$10:$Q$410,'Activity List'!$C$10:$C$410,"in construction",'Activity List'!$L$10:$L$410,$B37,'Activity List'!$K$10:$K$410,I$31)+SUMIFS('Activity List'!$Q$10:$Q$410,'Activity List'!$C$10:$C$410,"in planning",'Activity List'!$L$10:$L$410,$B37,'Activity List'!$K$10:$K$410,I$31)+SUMIFS('Activity List'!$Q$10:$Q$410,'Activity List'!$C$10:$C$410,"agreed with nzta",'Activity List'!$L$10:$L$410,$B37,'Activity List'!$K$10:$K$410,I$31)+SUMIFS('Activity List'!$Q$10:$Q$410,'Activity List'!$C$10:$C$410,"completed",'Activity List'!$L$10:$L$410,$B37,'Activity List'!$K$10:$K$410,I$31)),(SUMIFS('Activity List'!$Q$10:$Q$410,'Activity List'!$C$10:$C$410,"completed",'Activity List'!$L$10:$L$410,$B37,'Activity List'!$K$10:$K$410,I$31)))</f>
        <v>0</v>
      </c>
      <c r="J37" s="21">
        <f>IF($D$4="Agreed",(SUMIFS('Activity List'!$Q$10:$Q$410,'Activity List'!$C$10:$C$410,"in construction",'Activity List'!$L$10:$L$410,$B37,'Activity List'!$K$10:$K$410,J$31)+SUMIFS('Activity List'!$Q$10:$Q$410,'Activity List'!$C$10:$C$410,"in planning",'Activity List'!$L$10:$L$410,$B37,'Activity List'!$K$10:$K$410,J$31)+SUMIFS('Activity List'!$Q$10:$Q$410,'Activity List'!$C$10:$C$410,"agreed with nzta",'Activity List'!$L$10:$L$410,$B37,'Activity List'!$K$10:$K$410,J$31)+SUMIFS('Activity List'!$Q$10:$Q$410,'Activity List'!$C$10:$C$410,"completed",'Activity List'!$L$10:$L$410,$B37,'Activity List'!$K$10:$K$410,J$31)),(SUMIFS('Activity List'!$Q$10:$Q$410,'Activity List'!$C$10:$C$410,"completed",'Activity List'!$L$10:$L$410,$B37,'Activity List'!$K$10:$K$410,J$31)))</f>
        <v>0</v>
      </c>
      <c r="K37" s="28">
        <f t="shared" si="4"/>
        <v>0</v>
      </c>
    </row>
    <row r="38" spans="2:11" ht="12" x14ac:dyDescent="0.2">
      <c r="B38" s="7" t="s">
        <v>59</v>
      </c>
      <c r="C38" s="21">
        <f>IF($D$4="Agreed",(SUMIFS('Activity List'!$Q$10:$Q$410,'Activity List'!$C$10:$C$410,"in construction",'Activity List'!$L$10:$L$410,$B38,'Activity List'!$K$10:$K$410,C$31)+SUMIFS('Activity List'!$Q$10:$Q$410,'Activity List'!$C$10:$C$410,"in planning",'Activity List'!$L$10:$L$410,$B38,'Activity List'!$K$10:$K$410,C$31)+SUMIFS('Activity List'!$Q$10:$Q$410,'Activity List'!$C$10:$C$410,"agreed with nzta",'Activity List'!$L$10:$L$410,$B38,'Activity List'!$K$10:$K$410,C$31)+SUMIFS('Activity List'!$Q$10:$Q$410,'Activity List'!$C$10:$C$410,"completed",'Activity List'!$L$10:$L$410,$B38,'Activity List'!$K$10:$K$410,C$31)),(SUMIFS('Activity List'!$Q$10:$Q$410,'Activity List'!$C$10:$C$410,"completed",'Activity List'!$L$10:$L$410,$B38,'Activity List'!$K$10:$K$410,C$31)))</f>
        <v>0</v>
      </c>
      <c r="D38" s="21">
        <f>IF($D$4="Agreed",(SUMIFS('Activity List'!$Q$10:$Q$410,'Activity List'!$C$10:$C$410,"in construction",'Activity List'!$L$10:$L$410,$B38,'Activity List'!$K$10:$K$410,D$31)+SUMIFS('Activity List'!$Q$10:$Q$410,'Activity List'!$C$10:$C$410,"in planning",'Activity List'!$L$10:$L$410,$B38,'Activity List'!$K$10:$K$410,D$31)+SUMIFS('Activity List'!$Q$10:$Q$410,'Activity List'!$C$10:$C$410,"agreed with nzta",'Activity List'!$L$10:$L$410,$B38,'Activity List'!$K$10:$K$410,D$31)+SUMIFS('Activity List'!$Q$10:$Q$410,'Activity List'!$C$10:$C$410,"completed",'Activity List'!$L$10:$L$410,$B38,'Activity List'!$K$10:$K$410,D$31)),(SUMIFS('Activity List'!$Q$10:$Q$410,'Activity List'!$C$10:$C$410,"completed",'Activity List'!$L$10:$L$410,$B38,'Activity List'!$K$10:$K$410,D$31)))</f>
        <v>0</v>
      </c>
      <c r="E38" s="21">
        <f>IF($D$4="Agreed",(SUMIFS('Activity List'!$Q$10:$Q$410,'Activity List'!$C$10:$C$410,"in construction",'Activity List'!$L$10:$L$410,$B38,'Activity List'!$K$10:$K$410,E$31)+SUMIFS('Activity List'!$Q$10:$Q$410,'Activity List'!$C$10:$C$410,"in planning",'Activity List'!$L$10:$L$410,$B38,'Activity List'!$K$10:$K$410,E$31)+SUMIFS('Activity List'!$Q$10:$Q$410,'Activity List'!$C$10:$C$410,"agreed with nzta",'Activity List'!$L$10:$L$410,$B38,'Activity List'!$K$10:$K$410,E$31)+SUMIFS('Activity List'!$Q$10:$Q$410,'Activity List'!$C$10:$C$410,"completed",'Activity List'!$L$10:$L$410,$B38,'Activity List'!$K$10:$K$410,E$31)),(SUMIFS('Activity List'!$Q$10:$Q$410,'Activity List'!$C$10:$C$410,"completed",'Activity List'!$L$10:$L$410,$B38,'Activity List'!$K$10:$K$410,E$31)))</f>
        <v>0</v>
      </c>
      <c r="F38" s="21">
        <f>IF($D$4="Agreed",(SUMIFS('Activity List'!$Q$10:$Q$410,'Activity List'!$C$10:$C$410,"in construction",'Activity List'!$L$10:$L$410,$B38,'Activity List'!$K$10:$K$410,F$31)+SUMIFS('Activity List'!$Q$10:$Q$410,'Activity List'!$C$10:$C$410,"in planning",'Activity List'!$L$10:$L$410,$B38,'Activity List'!$K$10:$K$410,F$31)+SUMIFS('Activity List'!$Q$10:$Q$410,'Activity List'!$C$10:$C$410,"agreed with nzta",'Activity List'!$L$10:$L$410,$B38,'Activity List'!$K$10:$K$410,F$31)+SUMIFS('Activity List'!$Q$10:$Q$410,'Activity List'!$C$10:$C$410,"completed",'Activity List'!$L$10:$L$410,$B38,'Activity List'!$K$10:$K$410,F$31)),(SUMIFS('Activity List'!$Q$10:$Q$410,'Activity List'!$C$10:$C$410,"completed",'Activity List'!$L$10:$L$410,$B38,'Activity List'!$K$10:$K$410,F$31)))</f>
        <v>0</v>
      </c>
      <c r="G38" s="21">
        <f>IF($D$4="Agreed",(SUMIFS('Activity List'!$Q$10:$Q$410,'Activity List'!$C$10:$C$410,"in construction",'Activity List'!$L$10:$L$410,$B38,'Activity List'!$K$10:$K$410,G$31)+SUMIFS('Activity List'!$Q$10:$Q$410,'Activity List'!$C$10:$C$410,"in planning",'Activity List'!$L$10:$L$410,$B38,'Activity List'!$K$10:$K$410,G$31)+SUMIFS('Activity List'!$Q$10:$Q$410,'Activity List'!$C$10:$C$410,"agreed with nzta",'Activity List'!$L$10:$L$410,$B38,'Activity List'!$K$10:$K$410,G$31)+SUMIFS('Activity List'!$Q$10:$Q$410,'Activity List'!$C$10:$C$410,"completed",'Activity List'!$L$10:$L$410,$B38,'Activity List'!$K$10:$K$410,G$31)),(SUMIFS('Activity List'!$Q$10:$Q$410,'Activity List'!$C$10:$C$410,"completed",'Activity List'!$L$10:$L$410,$B38,'Activity List'!$K$10:$K$410,G$31)))</f>
        <v>0</v>
      </c>
      <c r="H38" s="21">
        <f>IF($D$4="Agreed",(SUMIFS('Activity List'!$Q$10:$Q$410,'Activity List'!$C$10:$C$410,"in construction",'Activity List'!$L$10:$L$410,$B38,'Activity List'!$K$10:$K$410,H$31)+SUMIFS('Activity List'!$Q$10:$Q$410,'Activity List'!$C$10:$C$410,"in planning",'Activity List'!$L$10:$L$410,$B38,'Activity List'!$K$10:$K$410,H$31)+SUMIFS('Activity List'!$Q$10:$Q$410,'Activity List'!$C$10:$C$410,"agreed with nzta",'Activity List'!$L$10:$L$410,$B38,'Activity List'!$K$10:$K$410,H$31)+SUMIFS('Activity List'!$Q$10:$Q$410,'Activity List'!$C$10:$C$410,"completed",'Activity List'!$L$10:$L$410,$B38,'Activity List'!$K$10:$K$410,H$31)),(SUMIFS('Activity List'!$Q$10:$Q$410,'Activity List'!$C$10:$C$410,"completed",'Activity List'!$L$10:$L$410,$B38,'Activity List'!$K$10:$K$410,H$31)))</f>
        <v>0</v>
      </c>
      <c r="I38" s="21">
        <f>IF($D$4="Agreed",(SUMIFS('Activity List'!$Q$10:$Q$410,'Activity List'!$C$10:$C$410,"in construction",'Activity List'!$L$10:$L$410,$B38,'Activity List'!$K$10:$K$410,I$31)+SUMIFS('Activity List'!$Q$10:$Q$410,'Activity List'!$C$10:$C$410,"in planning",'Activity List'!$L$10:$L$410,$B38,'Activity List'!$K$10:$K$410,I$31)+SUMIFS('Activity List'!$Q$10:$Q$410,'Activity List'!$C$10:$C$410,"agreed with nzta",'Activity List'!$L$10:$L$410,$B38,'Activity List'!$K$10:$K$410,I$31)+SUMIFS('Activity List'!$Q$10:$Q$410,'Activity List'!$C$10:$C$410,"completed",'Activity List'!$L$10:$L$410,$B38,'Activity List'!$K$10:$K$410,I$31)),(SUMIFS('Activity List'!$Q$10:$Q$410,'Activity List'!$C$10:$C$410,"completed",'Activity List'!$L$10:$L$410,$B38,'Activity List'!$K$10:$K$410,I$31)))</f>
        <v>0</v>
      </c>
      <c r="J38" s="21">
        <f>IF($D$4="Agreed",(SUMIFS('Activity List'!$Q$10:$Q$410,'Activity List'!$C$10:$C$410,"in construction",'Activity List'!$L$10:$L$410,$B38,'Activity List'!$K$10:$K$410,J$31)+SUMIFS('Activity List'!$Q$10:$Q$410,'Activity List'!$C$10:$C$410,"in planning",'Activity List'!$L$10:$L$410,$B38,'Activity List'!$K$10:$K$410,J$31)+SUMIFS('Activity List'!$Q$10:$Q$410,'Activity List'!$C$10:$C$410,"agreed with nzta",'Activity List'!$L$10:$L$410,$B38,'Activity List'!$K$10:$K$410,J$31)+SUMIFS('Activity List'!$Q$10:$Q$410,'Activity List'!$C$10:$C$410,"completed",'Activity List'!$L$10:$L$410,$B38,'Activity List'!$K$10:$K$410,J$31)),(SUMIFS('Activity List'!$Q$10:$Q$410,'Activity List'!$C$10:$C$410,"completed",'Activity List'!$L$10:$L$410,$B38,'Activity List'!$K$10:$K$410,J$31)))</f>
        <v>0</v>
      </c>
      <c r="K38" s="28">
        <f t="shared" si="4"/>
        <v>0</v>
      </c>
    </row>
    <row r="39" spans="2:11" ht="12" x14ac:dyDescent="0.2">
      <c r="B39" s="7" t="s">
        <v>60</v>
      </c>
      <c r="C39" s="21">
        <f>IF($D$4="Agreed",(SUMIFS('Activity List'!$Q$10:$Q$410,'Activity List'!$C$10:$C$410,"in construction",'Activity List'!$L$10:$L$410,$B39,'Activity List'!$K$10:$K$410,C$31)+SUMIFS('Activity List'!$Q$10:$Q$410,'Activity List'!$C$10:$C$410,"in planning",'Activity List'!$L$10:$L$410,$B39,'Activity List'!$K$10:$K$410,C$31)+SUMIFS('Activity List'!$Q$10:$Q$410,'Activity List'!$C$10:$C$410,"agreed with nzta",'Activity List'!$L$10:$L$410,$B39,'Activity List'!$K$10:$K$410,C$31)+SUMIFS('Activity List'!$Q$10:$Q$410,'Activity List'!$C$10:$C$410,"completed",'Activity List'!$L$10:$L$410,$B39,'Activity List'!$K$10:$K$410,C$31)),(SUMIFS('Activity List'!$Q$10:$Q$410,'Activity List'!$C$10:$C$410,"completed",'Activity List'!$L$10:$L$410,$B39,'Activity List'!$K$10:$K$410,C$31)))</f>
        <v>0</v>
      </c>
      <c r="D39" s="21">
        <f>IF($D$4="Agreed",(SUMIFS('Activity List'!$Q$10:$Q$410,'Activity List'!$C$10:$C$410,"in construction",'Activity List'!$L$10:$L$410,$B39,'Activity List'!$K$10:$K$410,D$31)+SUMIFS('Activity List'!$Q$10:$Q$410,'Activity List'!$C$10:$C$410,"in planning",'Activity List'!$L$10:$L$410,$B39,'Activity List'!$K$10:$K$410,D$31)+SUMIFS('Activity List'!$Q$10:$Q$410,'Activity List'!$C$10:$C$410,"agreed with nzta",'Activity List'!$L$10:$L$410,$B39,'Activity List'!$K$10:$K$410,D$31)+SUMIFS('Activity List'!$Q$10:$Q$410,'Activity List'!$C$10:$C$410,"completed",'Activity List'!$L$10:$L$410,$B39,'Activity List'!$K$10:$K$410,D$31)),(SUMIFS('Activity List'!$Q$10:$Q$410,'Activity List'!$C$10:$C$410,"completed",'Activity List'!$L$10:$L$410,$B39,'Activity List'!$K$10:$K$410,D$31)))</f>
        <v>0</v>
      </c>
      <c r="E39" s="21">
        <f>IF($D$4="Agreed",(SUMIFS('Activity List'!$Q$10:$Q$410,'Activity List'!$C$10:$C$410,"in construction",'Activity List'!$L$10:$L$410,$B39,'Activity List'!$K$10:$K$410,E$31)+SUMIFS('Activity List'!$Q$10:$Q$410,'Activity List'!$C$10:$C$410,"in planning",'Activity List'!$L$10:$L$410,$B39,'Activity List'!$K$10:$K$410,E$31)+SUMIFS('Activity List'!$Q$10:$Q$410,'Activity List'!$C$10:$C$410,"agreed with nzta",'Activity List'!$L$10:$L$410,$B39,'Activity List'!$K$10:$K$410,E$31)+SUMIFS('Activity List'!$Q$10:$Q$410,'Activity List'!$C$10:$C$410,"completed",'Activity List'!$L$10:$L$410,$B39,'Activity List'!$K$10:$K$410,E$31)),(SUMIFS('Activity List'!$Q$10:$Q$410,'Activity List'!$C$10:$C$410,"completed",'Activity List'!$L$10:$L$410,$B39,'Activity List'!$K$10:$K$410,E$31)))</f>
        <v>0</v>
      </c>
      <c r="F39" s="21">
        <f>IF($D$4="Agreed",(SUMIFS('Activity List'!$Q$10:$Q$410,'Activity List'!$C$10:$C$410,"in construction",'Activity List'!$L$10:$L$410,$B39,'Activity List'!$K$10:$K$410,F$31)+SUMIFS('Activity List'!$Q$10:$Q$410,'Activity List'!$C$10:$C$410,"in planning",'Activity List'!$L$10:$L$410,$B39,'Activity List'!$K$10:$K$410,F$31)+SUMIFS('Activity List'!$Q$10:$Q$410,'Activity List'!$C$10:$C$410,"agreed with nzta",'Activity List'!$L$10:$L$410,$B39,'Activity List'!$K$10:$K$410,F$31)+SUMIFS('Activity List'!$Q$10:$Q$410,'Activity List'!$C$10:$C$410,"completed",'Activity List'!$L$10:$L$410,$B39,'Activity List'!$K$10:$K$410,F$31)),(SUMIFS('Activity List'!$Q$10:$Q$410,'Activity List'!$C$10:$C$410,"completed",'Activity List'!$L$10:$L$410,$B39,'Activity List'!$K$10:$K$410,F$31)))</f>
        <v>0</v>
      </c>
      <c r="G39" s="21">
        <f>IF($D$4="Agreed",(SUMIFS('Activity List'!$Q$10:$Q$410,'Activity List'!$C$10:$C$410,"in construction",'Activity List'!$L$10:$L$410,$B39,'Activity List'!$K$10:$K$410,G$31)+SUMIFS('Activity List'!$Q$10:$Q$410,'Activity List'!$C$10:$C$410,"in planning",'Activity List'!$L$10:$L$410,$B39,'Activity List'!$K$10:$K$410,G$31)+SUMIFS('Activity List'!$Q$10:$Q$410,'Activity List'!$C$10:$C$410,"agreed with nzta",'Activity List'!$L$10:$L$410,$B39,'Activity List'!$K$10:$K$410,G$31)+SUMIFS('Activity List'!$Q$10:$Q$410,'Activity List'!$C$10:$C$410,"completed",'Activity List'!$L$10:$L$410,$B39,'Activity List'!$K$10:$K$410,G$31)),(SUMIFS('Activity List'!$Q$10:$Q$410,'Activity List'!$C$10:$C$410,"completed",'Activity List'!$L$10:$L$410,$B39,'Activity List'!$K$10:$K$410,G$31)))</f>
        <v>0</v>
      </c>
      <c r="H39" s="21">
        <f>IF($D$4="Agreed",(SUMIFS('Activity List'!$Q$10:$Q$410,'Activity List'!$C$10:$C$410,"in construction",'Activity List'!$L$10:$L$410,$B39,'Activity List'!$K$10:$K$410,H$31)+SUMIFS('Activity List'!$Q$10:$Q$410,'Activity List'!$C$10:$C$410,"in planning",'Activity List'!$L$10:$L$410,$B39,'Activity List'!$K$10:$K$410,H$31)+SUMIFS('Activity List'!$Q$10:$Q$410,'Activity List'!$C$10:$C$410,"agreed with nzta",'Activity List'!$L$10:$L$410,$B39,'Activity List'!$K$10:$K$410,H$31)+SUMIFS('Activity List'!$Q$10:$Q$410,'Activity List'!$C$10:$C$410,"completed",'Activity List'!$L$10:$L$410,$B39,'Activity List'!$K$10:$K$410,H$31)),(SUMIFS('Activity List'!$Q$10:$Q$410,'Activity List'!$C$10:$C$410,"completed",'Activity List'!$L$10:$L$410,$B39,'Activity List'!$K$10:$K$410,H$31)))</f>
        <v>0</v>
      </c>
      <c r="I39" s="21">
        <f>IF($D$4="Agreed",(SUMIFS('Activity List'!$Q$10:$Q$410,'Activity List'!$C$10:$C$410,"in construction",'Activity List'!$L$10:$L$410,$B39,'Activity List'!$K$10:$K$410,I$31)+SUMIFS('Activity List'!$Q$10:$Q$410,'Activity List'!$C$10:$C$410,"in planning",'Activity List'!$L$10:$L$410,$B39,'Activity List'!$K$10:$K$410,I$31)+SUMIFS('Activity List'!$Q$10:$Q$410,'Activity List'!$C$10:$C$410,"agreed with nzta",'Activity List'!$L$10:$L$410,$B39,'Activity List'!$K$10:$K$410,I$31)+SUMIFS('Activity List'!$Q$10:$Q$410,'Activity List'!$C$10:$C$410,"completed",'Activity List'!$L$10:$L$410,$B39,'Activity List'!$K$10:$K$410,I$31)),(SUMIFS('Activity List'!$Q$10:$Q$410,'Activity List'!$C$10:$C$410,"completed",'Activity List'!$L$10:$L$410,$B39,'Activity List'!$K$10:$K$410,I$31)))</f>
        <v>0</v>
      </c>
      <c r="J39" s="21">
        <f>IF($D$4="Agreed",(SUMIFS('Activity List'!$Q$10:$Q$410,'Activity List'!$C$10:$C$410,"in construction",'Activity List'!$L$10:$L$410,$B39,'Activity List'!$K$10:$K$410,J$31)+SUMIFS('Activity List'!$Q$10:$Q$410,'Activity List'!$C$10:$C$410,"in planning",'Activity List'!$L$10:$L$410,$B39,'Activity List'!$K$10:$K$410,J$31)+SUMIFS('Activity List'!$Q$10:$Q$410,'Activity List'!$C$10:$C$410,"agreed with nzta",'Activity List'!$L$10:$L$410,$B39,'Activity List'!$K$10:$K$410,J$31)+SUMIFS('Activity List'!$Q$10:$Q$410,'Activity List'!$C$10:$C$410,"completed",'Activity List'!$L$10:$L$410,$B39,'Activity List'!$K$10:$K$410,J$31)),(SUMIFS('Activity List'!$Q$10:$Q$410,'Activity List'!$C$10:$C$410,"completed",'Activity List'!$L$10:$L$410,$B39,'Activity List'!$K$10:$K$410,J$31)))</f>
        <v>0</v>
      </c>
      <c r="K39" s="28">
        <f t="shared" si="4"/>
        <v>0</v>
      </c>
    </row>
    <row r="40" spans="2:11" ht="12" x14ac:dyDescent="0.2">
      <c r="B40" s="7" t="s">
        <v>61</v>
      </c>
      <c r="C40" s="21">
        <f>IF($D$4="Agreed",(SUMIFS('Activity List'!$Q$10:$Q$410,'Activity List'!$C$10:$C$410,"in construction",'Activity List'!$L$10:$L$410,$B40,'Activity List'!$K$10:$K$410,C$31)+SUMIFS('Activity List'!$Q$10:$Q$410,'Activity List'!$C$10:$C$410,"in planning",'Activity List'!$L$10:$L$410,$B40,'Activity List'!$K$10:$K$410,C$31)+SUMIFS('Activity List'!$Q$10:$Q$410,'Activity List'!$C$10:$C$410,"agreed with nzta",'Activity List'!$L$10:$L$410,$B40,'Activity List'!$K$10:$K$410,C$31)+SUMIFS('Activity List'!$Q$10:$Q$410,'Activity List'!$C$10:$C$410,"completed",'Activity List'!$L$10:$L$410,$B40,'Activity List'!$K$10:$K$410,C$31)),(SUMIFS('Activity List'!$Q$10:$Q$410,'Activity List'!$C$10:$C$410,"completed",'Activity List'!$L$10:$L$410,$B40,'Activity List'!$K$10:$K$410,C$31)))</f>
        <v>0</v>
      </c>
      <c r="D40" s="21">
        <f>IF($D$4="Agreed",(SUMIFS('Activity List'!$Q$10:$Q$410,'Activity List'!$C$10:$C$410,"in construction",'Activity List'!$L$10:$L$410,$B40,'Activity List'!$K$10:$K$410,D$31)+SUMIFS('Activity List'!$Q$10:$Q$410,'Activity List'!$C$10:$C$410,"in planning",'Activity List'!$L$10:$L$410,$B40,'Activity List'!$K$10:$K$410,D$31)+SUMIFS('Activity List'!$Q$10:$Q$410,'Activity List'!$C$10:$C$410,"agreed with nzta",'Activity List'!$L$10:$L$410,$B40,'Activity List'!$K$10:$K$410,D$31)+SUMIFS('Activity List'!$Q$10:$Q$410,'Activity List'!$C$10:$C$410,"completed",'Activity List'!$L$10:$L$410,$B40,'Activity List'!$K$10:$K$410,D$31)),(SUMIFS('Activity List'!$Q$10:$Q$410,'Activity List'!$C$10:$C$410,"completed",'Activity List'!$L$10:$L$410,$B40,'Activity List'!$K$10:$K$410,D$31)))</f>
        <v>0</v>
      </c>
      <c r="E40" s="21">
        <f>IF($D$4="Agreed",(SUMIFS('Activity List'!$Q$10:$Q$410,'Activity List'!$C$10:$C$410,"in construction",'Activity List'!$L$10:$L$410,$B40,'Activity List'!$K$10:$K$410,E$31)+SUMIFS('Activity List'!$Q$10:$Q$410,'Activity List'!$C$10:$C$410,"in planning",'Activity List'!$L$10:$L$410,$B40,'Activity List'!$K$10:$K$410,E$31)+SUMIFS('Activity List'!$Q$10:$Q$410,'Activity List'!$C$10:$C$410,"agreed with nzta",'Activity List'!$L$10:$L$410,$B40,'Activity List'!$K$10:$K$410,E$31)+SUMIFS('Activity List'!$Q$10:$Q$410,'Activity List'!$C$10:$C$410,"completed",'Activity List'!$L$10:$L$410,$B40,'Activity List'!$K$10:$K$410,E$31)),(SUMIFS('Activity List'!$Q$10:$Q$410,'Activity List'!$C$10:$C$410,"completed",'Activity List'!$L$10:$L$410,$B40,'Activity List'!$K$10:$K$410,E$31)))</f>
        <v>0</v>
      </c>
      <c r="F40" s="21">
        <f>IF($D$4="Agreed",(SUMIFS('Activity List'!$Q$10:$Q$410,'Activity List'!$C$10:$C$410,"in construction",'Activity List'!$L$10:$L$410,$B40,'Activity List'!$K$10:$K$410,F$31)+SUMIFS('Activity List'!$Q$10:$Q$410,'Activity List'!$C$10:$C$410,"in planning",'Activity List'!$L$10:$L$410,$B40,'Activity List'!$K$10:$K$410,F$31)+SUMIFS('Activity List'!$Q$10:$Q$410,'Activity List'!$C$10:$C$410,"agreed with nzta",'Activity List'!$L$10:$L$410,$B40,'Activity List'!$K$10:$K$410,F$31)+SUMIFS('Activity List'!$Q$10:$Q$410,'Activity List'!$C$10:$C$410,"completed",'Activity List'!$L$10:$L$410,$B40,'Activity List'!$K$10:$K$410,F$31)),(SUMIFS('Activity List'!$Q$10:$Q$410,'Activity List'!$C$10:$C$410,"completed",'Activity List'!$L$10:$L$410,$B40,'Activity List'!$K$10:$K$410,F$31)))</f>
        <v>0</v>
      </c>
      <c r="G40" s="21">
        <f>IF($D$4="Agreed",(SUMIFS('Activity List'!$Q$10:$Q$410,'Activity List'!$C$10:$C$410,"in construction",'Activity List'!$L$10:$L$410,$B40,'Activity List'!$K$10:$K$410,G$31)+SUMIFS('Activity List'!$Q$10:$Q$410,'Activity List'!$C$10:$C$410,"in planning",'Activity List'!$L$10:$L$410,$B40,'Activity List'!$K$10:$K$410,G$31)+SUMIFS('Activity List'!$Q$10:$Q$410,'Activity List'!$C$10:$C$410,"agreed with nzta",'Activity List'!$L$10:$L$410,$B40,'Activity List'!$K$10:$K$410,G$31)+SUMIFS('Activity List'!$Q$10:$Q$410,'Activity List'!$C$10:$C$410,"completed",'Activity List'!$L$10:$L$410,$B40,'Activity List'!$K$10:$K$410,G$31)),(SUMIFS('Activity List'!$Q$10:$Q$410,'Activity List'!$C$10:$C$410,"completed",'Activity List'!$L$10:$L$410,$B40,'Activity List'!$K$10:$K$410,G$31)))</f>
        <v>0</v>
      </c>
      <c r="H40" s="21">
        <f>IF($D$4="Agreed",(SUMIFS('Activity List'!$Q$10:$Q$410,'Activity List'!$C$10:$C$410,"in construction",'Activity List'!$L$10:$L$410,$B40,'Activity List'!$K$10:$K$410,H$31)+SUMIFS('Activity List'!$Q$10:$Q$410,'Activity List'!$C$10:$C$410,"in planning",'Activity List'!$L$10:$L$410,$B40,'Activity List'!$K$10:$K$410,H$31)+SUMIFS('Activity List'!$Q$10:$Q$410,'Activity List'!$C$10:$C$410,"agreed with nzta",'Activity List'!$L$10:$L$410,$B40,'Activity List'!$K$10:$K$410,H$31)+SUMIFS('Activity List'!$Q$10:$Q$410,'Activity List'!$C$10:$C$410,"completed",'Activity List'!$L$10:$L$410,$B40,'Activity List'!$K$10:$K$410,H$31)),(SUMIFS('Activity List'!$Q$10:$Q$410,'Activity List'!$C$10:$C$410,"completed",'Activity List'!$L$10:$L$410,$B40,'Activity List'!$K$10:$K$410,H$31)))</f>
        <v>0</v>
      </c>
      <c r="I40" s="21">
        <f>IF($D$4="Agreed",(SUMIFS('Activity List'!$Q$10:$Q$410,'Activity List'!$C$10:$C$410,"in construction",'Activity List'!$L$10:$L$410,$B40,'Activity List'!$K$10:$K$410,I$31)+SUMIFS('Activity List'!$Q$10:$Q$410,'Activity List'!$C$10:$C$410,"in planning",'Activity List'!$L$10:$L$410,$B40,'Activity List'!$K$10:$K$410,I$31)+SUMIFS('Activity List'!$Q$10:$Q$410,'Activity List'!$C$10:$C$410,"agreed with nzta",'Activity List'!$L$10:$L$410,$B40,'Activity List'!$K$10:$K$410,I$31)+SUMIFS('Activity List'!$Q$10:$Q$410,'Activity List'!$C$10:$C$410,"completed",'Activity List'!$L$10:$L$410,$B40,'Activity List'!$K$10:$K$410,I$31)),(SUMIFS('Activity List'!$Q$10:$Q$410,'Activity List'!$C$10:$C$410,"completed",'Activity List'!$L$10:$L$410,$B40,'Activity List'!$K$10:$K$410,I$31)))</f>
        <v>0</v>
      </c>
      <c r="J40" s="21">
        <f>IF($D$4="Agreed",(SUMIFS('Activity List'!$Q$10:$Q$410,'Activity List'!$C$10:$C$410,"in construction",'Activity List'!$L$10:$L$410,$B40,'Activity List'!$K$10:$K$410,J$31)+SUMIFS('Activity List'!$Q$10:$Q$410,'Activity List'!$C$10:$C$410,"in planning",'Activity List'!$L$10:$L$410,$B40,'Activity List'!$K$10:$K$410,J$31)+SUMIFS('Activity List'!$Q$10:$Q$410,'Activity List'!$C$10:$C$410,"agreed with nzta",'Activity List'!$L$10:$L$410,$B40,'Activity List'!$K$10:$K$410,J$31)+SUMIFS('Activity List'!$Q$10:$Q$410,'Activity List'!$C$10:$C$410,"completed",'Activity List'!$L$10:$L$410,$B40,'Activity List'!$K$10:$K$410,J$31)),(SUMIFS('Activity List'!$Q$10:$Q$410,'Activity List'!$C$10:$C$410,"completed",'Activity List'!$L$10:$L$410,$B40,'Activity List'!$K$10:$K$410,J$31)))</f>
        <v>0</v>
      </c>
      <c r="K40" s="28">
        <f t="shared" si="4"/>
        <v>0</v>
      </c>
    </row>
    <row r="41" spans="2:11" ht="12" x14ac:dyDescent="0.2">
      <c r="B41" s="7" t="s">
        <v>62</v>
      </c>
      <c r="C41" s="21">
        <f>IF($D$4="Agreed",(SUMIFS('Activity List'!$Q$10:$Q$410,'Activity List'!$C$10:$C$410,"in construction",'Activity List'!$L$10:$L$410,$B41,'Activity List'!$K$10:$K$410,C$31)+SUMIFS('Activity List'!$Q$10:$Q$410,'Activity List'!$C$10:$C$410,"in planning",'Activity List'!$L$10:$L$410,$B41,'Activity List'!$K$10:$K$410,C$31)+SUMIFS('Activity List'!$Q$10:$Q$410,'Activity List'!$C$10:$C$410,"agreed with nzta",'Activity List'!$L$10:$L$410,$B41,'Activity List'!$K$10:$K$410,C$31)+SUMIFS('Activity List'!$Q$10:$Q$410,'Activity List'!$C$10:$C$410,"completed",'Activity List'!$L$10:$L$410,$B41,'Activity List'!$K$10:$K$410,C$31)),(SUMIFS('Activity List'!$Q$10:$Q$410,'Activity List'!$C$10:$C$410,"completed",'Activity List'!$L$10:$L$410,$B41,'Activity List'!$K$10:$K$410,C$31)))</f>
        <v>0</v>
      </c>
      <c r="D41" s="21">
        <f>IF($D$4="Agreed",(SUMIFS('Activity List'!$Q$10:$Q$410,'Activity List'!$C$10:$C$410,"in construction",'Activity List'!$L$10:$L$410,$B41,'Activity List'!$K$10:$K$410,D$31)+SUMIFS('Activity List'!$Q$10:$Q$410,'Activity List'!$C$10:$C$410,"in planning",'Activity List'!$L$10:$L$410,$B41,'Activity List'!$K$10:$K$410,D$31)+SUMIFS('Activity List'!$Q$10:$Q$410,'Activity List'!$C$10:$C$410,"agreed with nzta",'Activity List'!$L$10:$L$410,$B41,'Activity List'!$K$10:$K$410,D$31)+SUMIFS('Activity List'!$Q$10:$Q$410,'Activity List'!$C$10:$C$410,"completed",'Activity List'!$L$10:$L$410,$B41,'Activity List'!$K$10:$K$410,D$31)),(SUMIFS('Activity List'!$Q$10:$Q$410,'Activity List'!$C$10:$C$410,"completed",'Activity List'!$L$10:$L$410,$B41,'Activity List'!$K$10:$K$410,D$31)))</f>
        <v>0</v>
      </c>
      <c r="E41" s="21">
        <f>IF($D$4="Agreed",(SUMIFS('Activity List'!$Q$10:$Q$410,'Activity List'!$C$10:$C$410,"in construction",'Activity List'!$L$10:$L$410,$B41,'Activity List'!$K$10:$K$410,E$31)+SUMIFS('Activity List'!$Q$10:$Q$410,'Activity List'!$C$10:$C$410,"in planning",'Activity List'!$L$10:$L$410,$B41,'Activity List'!$K$10:$K$410,E$31)+SUMIFS('Activity List'!$Q$10:$Q$410,'Activity List'!$C$10:$C$410,"agreed with nzta",'Activity List'!$L$10:$L$410,$B41,'Activity List'!$K$10:$K$410,E$31)+SUMIFS('Activity List'!$Q$10:$Q$410,'Activity List'!$C$10:$C$410,"completed",'Activity List'!$L$10:$L$410,$B41,'Activity List'!$K$10:$K$410,E$31)),(SUMIFS('Activity List'!$Q$10:$Q$410,'Activity List'!$C$10:$C$410,"completed",'Activity List'!$L$10:$L$410,$B41,'Activity List'!$K$10:$K$410,E$31)))</f>
        <v>0</v>
      </c>
      <c r="F41" s="21">
        <f>IF($D$4="Agreed",(SUMIFS('Activity List'!$Q$10:$Q$410,'Activity List'!$C$10:$C$410,"in construction",'Activity List'!$L$10:$L$410,$B41,'Activity List'!$K$10:$K$410,F$31)+SUMIFS('Activity List'!$Q$10:$Q$410,'Activity List'!$C$10:$C$410,"in planning",'Activity List'!$L$10:$L$410,$B41,'Activity List'!$K$10:$K$410,F$31)+SUMIFS('Activity List'!$Q$10:$Q$410,'Activity List'!$C$10:$C$410,"agreed with nzta",'Activity List'!$L$10:$L$410,$B41,'Activity List'!$K$10:$K$410,F$31)+SUMIFS('Activity List'!$Q$10:$Q$410,'Activity List'!$C$10:$C$410,"completed",'Activity List'!$L$10:$L$410,$B41,'Activity List'!$K$10:$K$410,F$31)),(SUMIFS('Activity List'!$Q$10:$Q$410,'Activity List'!$C$10:$C$410,"completed",'Activity List'!$L$10:$L$410,$B41,'Activity List'!$K$10:$K$410,F$31)))</f>
        <v>0</v>
      </c>
      <c r="G41" s="21">
        <f>IF($D$4="Agreed",(SUMIFS('Activity List'!$Q$10:$Q$410,'Activity List'!$C$10:$C$410,"in construction",'Activity List'!$L$10:$L$410,$B41,'Activity List'!$K$10:$K$410,G$31)+SUMIFS('Activity List'!$Q$10:$Q$410,'Activity List'!$C$10:$C$410,"in planning",'Activity List'!$L$10:$L$410,$B41,'Activity List'!$K$10:$K$410,G$31)+SUMIFS('Activity List'!$Q$10:$Q$410,'Activity List'!$C$10:$C$410,"agreed with nzta",'Activity List'!$L$10:$L$410,$B41,'Activity List'!$K$10:$K$410,G$31)+SUMIFS('Activity List'!$Q$10:$Q$410,'Activity List'!$C$10:$C$410,"completed",'Activity List'!$L$10:$L$410,$B41,'Activity List'!$K$10:$K$410,G$31)),(SUMIFS('Activity List'!$Q$10:$Q$410,'Activity List'!$C$10:$C$410,"completed",'Activity List'!$L$10:$L$410,$B41,'Activity List'!$K$10:$K$410,G$31)))</f>
        <v>0</v>
      </c>
      <c r="H41" s="21">
        <f>IF($D$4="Agreed",(SUMIFS('Activity List'!$Q$10:$Q$410,'Activity List'!$C$10:$C$410,"in construction",'Activity List'!$L$10:$L$410,$B41,'Activity List'!$K$10:$K$410,H$31)+SUMIFS('Activity List'!$Q$10:$Q$410,'Activity List'!$C$10:$C$410,"in planning",'Activity List'!$L$10:$L$410,$B41,'Activity List'!$K$10:$K$410,H$31)+SUMIFS('Activity List'!$Q$10:$Q$410,'Activity List'!$C$10:$C$410,"agreed with nzta",'Activity List'!$L$10:$L$410,$B41,'Activity List'!$K$10:$K$410,H$31)+SUMIFS('Activity List'!$Q$10:$Q$410,'Activity List'!$C$10:$C$410,"completed",'Activity List'!$L$10:$L$410,$B41,'Activity List'!$K$10:$K$410,H$31)),(SUMIFS('Activity List'!$Q$10:$Q$410,'Activity List'!$C$10:$C$410,"completed",'Activity List'!$L$10:$L$410,$B41,'Activity List'!$K$10:$K$410,H$31)))</f>
        <v>0</v>
      </c>
      <c r="I41" s="21">
        <f>IF($D$4="Agreed",(SUMIFS('Activity List'!$Q$10:$Q$410,'Activity List'!$C$10:$C$410,"in construction",'Activity List'!$L$10:$L$410,$B41,'Activity List'!$K$10:$K$410,I$31)+SUMIFS('Activity List'!$Q$10:$Q$410,'Activity List'!$C$10:$C$410,"in planning",'Activity List'!$L$10:$L$410,$B41,'Activity List'!$K$10:$K$410,I$31)+SUMIFS('Activity List'!$Q$10:$Q$410,'Activity List'!$C$10:$C$410,"agreed with nzta",'Activity List'!$L$10:$L$410,$B41,'Activity List'!$K$10:$K$410,I$31)+SUMIFS('Activity List'!$Q$10:$Q$410,'Activity List'!$C$10:$C$410,"completed",'Activity List'!$L$10:$L$410,$B41,'Activity List'!$K$10:$K$410,I$31)),(SUMIFS('Activity List'!$Q$10:$Q$410,'Activity List'!$C$10:$C$410,"completed",'Activity List'!$L$10:$L$410,$B41,'Activity List'!$K$10:$K$410,I$31)))</f>
        <v>0</v>
      </c>
      <c r="J41" s="21">
        <f>IF($D$4="Agreed",(SUMIFS('Activity List'!$Q$10:$Q$410,'Activity List'!$C$10:$C$410,"in construction",'Activity List'!$L$10:$L$410,$B41,'Activity List'!$K$10:$K$410,J$31)+SUMIFS('Activity List'!$Q$10:$Q$410,'Activity List'!$C$10:$C$410,"in planning",'Activity List'!$L$10:$L$410,$B41,'Activity List'!$K$10:$K$410,J$31)+SUMIFS('Activity List'!$Q$10:$Q$410,'Activity List'!$C$10:$C$410,"agreed with nzta",'Activity List'!$L$10:$L$410,$B41,'Activity List'!$K$10:$K$410,J$31)+SUMIFS('Activity List'!$Q$10:$Q$410,'Activity List'!$C$10:$C$410,"completed",'Activity List'!$L$10:$L$410,$B41,'Activity List'!$K$10:$K$410,J$31)),(SUMIFS('Activity List'!$Q$10:$Q$410,'Activity List'!$C$10:$C$410,"completed",'Activity List'!$L$10:$L$410,$B41,'Activity List'!$K$10:$K$410,J$31)))</f>
        <v>0</v>
      </c>
      <c r="K41" s="28">
        <f t="shared" si="4"/>
        <v>0</v>
      </c>
    </row>
    <row r="42" spans="2:11" x14ac:dyDescent="0.2">
      <c r="B42" s="29" t="s">
        <v>42</v>
      </c>
      <c r="C42" s="28">
        <f t="shared" ref="C42:K42" si="5">SUM(C32:C41)</f>
        <v>0</v>
      </c>
      <c r="D42" s="28">
        <f t="shared" si="5"/>
        <v>0</v>
      </c>
      <c r="E42" s="28">
        <f t="shared" si="5"/>
        <v>0</v>
      </c>
      <c r="F42" s="28">
        <f t="shared" si="5"/>
        <v>0</v>
      </c>
      <c r="G42" s="28">
        <f t="shared" si="5"/>
        <v>0</v>
      </c>
      <c r="H42" s="28">
        <f t="shared" si="5"/>
        <v>0</v>
      </c>
      <c r="I42" s="28">
        <f t="shared" si="5"/>
        <v>0</v>
      </c>
      <c r="J42" s="28">
        <f t="shared" si="5"/>
        <v>0</v>
      </c>
      <c r="K42" s="28">
        <f t="shared" si="5"/>
        <v>0</v>
      </c>
    </row>
    <row r="43" spans="2:11" x14ac:dyDescent="0.2">
      <c r="B43" s="29"/>
      <c r="C43" s="34"/>
      <c r="D43" s="34"/>
      <c r="E43" s="34"/>
      <c r="F43" s="34"/>
      <c r="G43" s="34"/>
      <c r="H43" s="34"/>
      <c r="I43" s="34"/>
      <c r="J43" s="34"/>
      <c r="K43" s="34"/>
    </row>
    <row r="44" spans="2:11" ht="12" x14ac:dyDescent="0.2">
      <c r="B44" s="7"/>
      <c r="C44" s="7"/>
      <c r="D44" s="7"/>
      <c r="E44" s="7"/>
      <c r="F44" s="7"/>
      <c r="G44" s="7"/>
      <c r="H44" s="7"/>
      <c r="I44" s="7"/>
      <c r="J44" s="7"/>
      <c r="K44" s="7"/>
    </row>
    <row r="45" spans="2:11" ht="24" x14ac:dyDescent="0.15">
      <c r="B45" s="53" t="s">
        <v>84</v>
      </c>
      <c r="C45" s="45" t="s">
        <v>68</v>
      </c>
      <c r="D45" s="45" t="s">
        <v>67</v>
      </c>
      <c r="E45" s="45" t="s">
        <v>69</v>
      </c>
      <c r="F45" s="45" t="s">
        <v>70</v>
      </c>
      <c r="G45" s="45" t="s">
        <v>71</v>
      </c>
      <c r="H45" s="45" t="s">
        <v>72</v>
      </c>
      <c r="I45" s="45" t="s">
        <v>73</v>
      </c>
      <c r="J45" s="45" t="s">
        <v>74</v>
      </c>
      <c r="K45" s="46" t="s">
        <v>42</v>
      </c>
    </row>
    <row r="46" spans="2:11" ht="12" x14ac:dyDescent="0.2">
      <c r="B46" s="47" t="s">
        <v>63</v>
      </c>
      <c r="C46" s="48">
        <f t="shared" ref="C46:J55" si="6">C6+C19+C32</f>
        <v>0</v>
      </c>
      <c r="D46" s="48">
        <f t="shared" si="6"/>
        <v>0</v>
      </c>
      <c r="E46" s="48">
        <f t="shared" si="6"/>
        <v>0</v>
      </c>
      <c r="F46" s="48">
        <f t="shared" si="6"/>
        <v>0</v>
      </c>
      <c r="G46" s="48">
        <f t="shared" si="6"/>
        <v>0</v>
      </c>
      <c r="H46" s="48">
        <f t="shared" si="6"/>
        <v>0</v>
      </c>
      <c r="I46" s="48">
        <f t="shared" si="6"/>
        <v>0</v>
      </c>
      <c r="J46" s="48">
        <f t="shared" si="6"/>
        <v>0</v>
      </c>
      <c r="K46" s="49">
        <f t="shared" ref="K46:K55" si="7">SUM(C46:J46)</f>
        <v>0</v>
      </c>
    </row>
    <row r="47" spans="2:11" ht="12" x14ac:dyDescent="0.2">
      <c r="B47" s="47" t="s">
        <v>54</v>
      </c>
      <c r="C47" s="48">
        <f t="shared" si="6"/>
        <v>0</v>
      </c>
      <c r="D47" s="48">
        <f t="shared" si="6"/>
        <v>0</v>
      </c>
      <c r="E47" s="48">
        <f t="shared" si="6"/>
        <v>0</v>
      </c>
      <c r="F47" s="48">
        <f t="shared" si="6"/>
        <v>0</v>
      </c>
      <c r="G47" s="48">
        <f t="shared" si="6"/>
        <v>0</v>
      </c>
      <c r="H47" s="48">
        <f t="shared" si="6"/>
        <v>0</v>
      </c>
      <c r="I47" s="48">
        <f t="shared" si="6"/>
        <v>0</v>
      </c>
      <c r="J47" s="48">
        <f t="shared" si="6"/>
        <v>0</v>
      </c>
      <c r="K47" s="49">
        <f t="shared" si="7"/>
        <v>0</v>
      </c>
    </row>
    <row r="48" spans="2:11" ht="12" x14ac:dyDescent="0.2">
      <c r="B48" s="47" t="s">
        <v>55</v>
      </c>
      <c r="C48" s="48">
        <f t="shared" si="6"/>
        <v>0</v>
      </c>
      <c r="D48" s="48">
        <f t="shared" si="6"/>
        <v>0</v>
      </c>
      <c r="E48" s="48">
        <f t="shared" si="6"/>
        <v>0</v>
      </c>
      <c r="F48" s="48">
        <f t="shared" si="6"/>
        <v>0</v>
      </c>
      <c r="G48" s="48">
        <f t="shared" si="6"/>
        <v>0</v>
      </c>
      <c r="H48" s="48">
        <f t="shared" si="6"/>
        <v>0</v>
      </c>
      <c r="I48" s="48">
        <f t="shared" si="6"/>
        <v>0</v>
      </c>
      <c r="J48" s="48">
        <f t="shared" si="6"/>
        <v>0</v>
      </c>
      <c r="K48" s="49">
        <f t="shared" si="7"/>
        <v>0</v>
      </c>
    </row>
    <row r="49" spans="2:11" ht="12" x14ac:dyDescent="0.2">
      <c r="B49" s="47" t="s">
        <v>56</v>
      </c>
      <c r="C49" s="48">
        <f t="shared" si="6"/>
        <v>0</v>
      </c>
      <c r="D49" s="48">
        <f t="shared" si="6"/>
        <v>0</v>
      </c>
      <c r="E49" s="48">
        <f t="shared" si="6"/>
        <v>0</v>
      </c>
      <c r="F49" s="48">
        <f t="shared" si="6"/>
        <v>0</v>
      </c>
      <c r="G49" s="48">
        <f t="shared" si="6"/>
        <v>0</v>
      </c>
      <c r="H49" s="48">
        <f t="shared" si="6"/>
        <v>0</v>
      </c>
      <c r="I49" s="48">
        <f t="shared" si="6"/>
        <v>0</v>
      </c>
      <c r="J49" s="48">
        <f t="shared" si="6"/>
        <v>0</v>
      </c>
      <c r="K49" s="49">
        <f t="shared" si="7"/>
        <v>0</v>
      </c>
    </row>
    <row r="50" spans="2:11" ht="12" x14ac:dyDescent="0.2">
      <c r="B50" s="47" t="s">
        <v>57</v>
      </c>
      <c r="C50" s="48">
        <f t="shared" si="6"/>
        <v>0</v>
      </c>
      <c r="D50" s="48">
        <f t="shared" si="6"/>
        <v>0</v>
      </c>
      <c r="E50" s="48">
        <f t="shared" si="6"/>
        <v>0</v>
      </c>
      <c r="F50" s="48">
        <f t="shared" si="6"/>
        <v>0</v>
      </c>
      <c r="G50" s="48">
        <f t="shared" si="6"/>
        <v>0</v>
      </c>
      <c r="H50" s="48">
        <f t="shared" si="6"/>
        <v>0</v>
      </c>
      <c r="I50" s="48">
        <f t="shared" si="6"/>
        <v>0</v>
      </c>
      <c r="J50" s="48">
        <f t="shared" si="6"/>
        <v>0</v>
      </c>
      <c r="K50" s="49">
        <f t="shared" si="7"/>
        <v>0</v>
      </c>
    </row>
    <row r="51" spans="2:11" ht="12" x14ac:dyDescent="0.2">
      <c r="B51" s="47" t="s">
        <v>58</v>
      </c>
      <c r="C51" s="48">
        <f t="shared" si="6"/>
        <v>0</v>
      </c>
      <c r="D51" s="48">
        <f t="shared" si="6"/>
        <v>0</v>
      </c>
      <c r="E51" s="48">
        <f t="shared" si="6"/>
        <v>0</v>
      </c>
      <c r="F51" s="48">
        <f t="shared" si="6"/>
        <v>0</v>
      </c>
      <c r="G51" s="48">
        <f t="shared" si="6"/>
        <v>0</v>
      </c>
      <c r="H51" s="48">
        <f t="shared" si="6"/>
        <v>0</v>
      </c>
      <c r="I51" s="48">
        <f t="shared" si="6"/>
        <v>0</v>
      </c>
      <c r="J51" s="48">
        <f t="shared" si="6"/>
        <v>0</v>
      </c>
      <c r="K51" s="49">
        <f t="shared" si="7"/>
        <v>0</v>
      </c>
    </row>
    <row r="52" spans="2:11" ht="12" x14ac:dyDescent="0.2">
      <c r="B52" s="47" t="s">
        <v>59</v>
      </c>
      <c r="C52" s="48">
        <f t="shared" si="6"/>
        <v>0</v>
      </c>
      <c r="D52" s="48">
        <f t="shared" si="6"/>
        <v>0</v>
      </c>
      <c r="E52" s="48">
        <f t="shared" si="6"/>
        <v>0</v>
      </c>
      <c r="F52" s="48">
        <f t="shared" si="6"/>
        <v>0</v>
      </c>
      <c r="G52" s="48">
        <f t="shared" si="6"/>
        <v>0</v>
      </c>
      <c r="H52" s="48">
        <f t="shared" si="6"/>
        <v>0</v>
      </c>
      <c r="I52" s="48">
        <f t="shared" si="6"/>
        <v>0</v>
      </c>
      <c r="J52" s="48">
        <f t="shared" si="6"/>
        <v>0</v>
      </c>
      <c r="K52" s="49">
        <f t="shared" si="7"/>
        <v>0</v>
      </c>
    </row>
    <row r="53" spans="2:11" ht="12" x14ac:dyDescent="0.2">
      <c r="B53" s="47" t="s">
        <v>60</v>
      </c>
      <c r="C53" s="48">
        <f t="shared" si="6"/>
        <v>0</v>
      </c>
      <c r="D53" s="48">
        <f t="shared" si="6"/>
        <v>0</v>
      </c>
      <c r="E53" s="48">
        <f t="shared" si="6"/>
        <v>0</v>
      </c>
      <c r="F53" s="48">
        <f t="shared" si="6"/>
        <v>0</v>
      </c>
      <c r="G53" s="48">
        <f t="shared" si="6"/>
        <v>0</v>
      </c>
      <c r="H53" s="48">
        <f t="shared" si="6"/>
        <v>0</v>
      </c>
      <c r="I53" s="48">
        <f t="shared" si="6"/>
        <v>0</v>
      </c>
      <c r="J53" s="48">
        <f t="shared" si="6"/>
        <v>0</v>
      </c>
      <c r="K53" s="49">
        <f t="shared" si="7"/>
        <v>0</v>
      </c>
    </row>
    <row r="54" spans="2:11" ht="12" x14ac:dyDescent="0.2">
      <c r="B54" s="47" t="s">
        <v>61</v>
      </c>
      <c r="C54" s="48">
        <f t="shared" si="6"/>
        <v>0</v>
      </c>
      <c r="D54" s="48">
        <f t="shared" si="6"/>
        <v>0</v>
      </c>
      <c r="E54" s="48">
        <f t="shared" si="6"/>
        <v>0</v>
      </c>
      <c r="F54" s="48">
        <f t="shared" si="6"/>
        <v>0</v>
      </c>
      <c r="G54" s="48">
        <f t="shared" si="6"/>
        <v>0</v>
      </c>
      <c r="H54" s="48">
        <f t="shared" si="6"/>
        <v>0</v>
      </c>
      <c r="I54" s="48">
        <f t="shared" si="6"/>
        <v>0</v>
      </c>
      <c r="J54" s="48">
        <f t="shared" si="6"/>
        <v>0</v>
      </c>
      <c r="K54" s="49">
        <f t="shared" si="7"/>
        <v>0</v>
      </c>
    </row>
    <row r="55" spans="2:11" ht="12" x14ac:dyDescent="0.2">
      <c r="B55" s="47" t="s">
        <v>62</v>
      </c>
      <c r="C55" s="48">
        <f t="shared" si="6"/>
        <v>0</v>
      </c>
      <c r="D55" s="48">
        <f t="shared" si="6"/>
        <v>0</v>
      </c>
      <c r="E55" s="48">
        <f t="shared" si="6"/>
        <v>0</v>
      </c>
      <c r="F55" s="48">
        <f t="shared" si="6"/>
        <v>0</v>
      </c>
      <c r="G55" s="48">
        <f t="shared" si="6"/>
        <v>0</v>
      </c>
      <c r="H55" s="48">
        <f t="shared" si="6"/>
        <v>0</v>
      </c>
      <c r="I55" s="48">
        <f t="shared" si="6"/>
        <v>0</v>
      </c>
      <c r="J55" s="48">
        <f t="shared" si="6"/>
        <v>0</v>
      </c>
      <c r="K55" s="49">
        <f t="shared" si="7"/>
        <v>0</v>
      </c>
    </row>
    <row r="56" spans="2:11" x14ac:dyDescent="0.2">
      <c r="B56" s="50" t="s">
        <v>42</v>
      </c>
      <c r="C56" s="49">
        <f t="shared" ref="C56:K56" si="8">SUM(C46:C55)</f>
        <v>0</v>
      </c>
      <c r="D56" s="49">
        <f t="shared" si="8"/>
        <v>0</v>
      </c>
      <c r="E56" s="49">
        <f t="shared" si="8"/>
        <v>0</v>
      </c>
      <c r="F56" s="49">
        <f t="shared" si="8"/>
        <v>0</v>
      </c>
      <c r="G56" s="49">
        <f t="shared" si="8"/>
        <v>0</v>
      </c>
      <c r="H56" s="49">
        <f t="shared" si="8"/>
        <v>0</v>
      </c>
      <c r="I56" s="49">
        <f t="shared" si="8"/>
        <v>0</v>
      </c>
      <c r="J56" s="49">
        <f t="shared" si="8"/>
        <v>0</v>
      </c>
      <c r="K56" s="49">
        <f t="shared" si="8"/>
        <v>0</v>
      </c>
    </row>
  </sheetData>
  <sheetProtection password="CCE3" sheet="1" objects="1" scenarios="1"/>
  <dataValidations count="1">
    <dataValidation type="list" allowBlank="1" showInputMessage="1" showErrorMessage="1" sqref="D4">
      <formula1>Reporting</formula1>
    </dataValidation>
  </dataValidations>
  <pageMargins left="0.70866141732283472" right="0.70866141732283472" top="0.74803149606299213" bottom="0.74803149606299213" header="0.31496062992125984" footer="0.31496062992125984"/>
  <pageSetup paperSize="9" scale="87" fitToHeight="2" orientation="landscape" r:id="rId1"/>
  <rowBreaks count="1" manualBreakCount="1">
    <brk id="4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Normal="100" workbookViewId="0">
      <selection activeCell="C20" sqref="C20"/>
    </sheetView>
  </sheetViews>
  <sheetFormatPr defaultRowHeight="12" x14ac:dyDescent="0.2"/>
  <cols>
    <col min="1" max="1" width="14.28515625" style="2" customWidth="1"/>
    <col min="2" max="2" width="45.7109375" style="2" customWidth="1"/>
    <col min="3" max="3" width="37.140625" style="2" customWidth="1"/>
    <col min="4" max="4" width="32.5703125" style="2" bestFit="1" customWidth="1"/>
    <col min="5" max="5" width="21.85546875" style="2" hidden="1" customWidth="1"/>
    <col min="6" max="6" width="24.28515625" style="2" customWidth="1"/>
    <col min="7" max="16384" width="9.140625" style="2"/>
  </cols>
  <sheetData>
    <row r="1" spans="1:6" s="1" customFormat="1" x14ac:dyDescent="0.2">
      <c r="A1" s="1" t="s">
        <v>19</v>
      </c>
      <c r="B1" s="1" t="s">
        <v>20</v>
      </c>
      <c r="C1" s="1" t="s">
        <v>21</v>
      </c>
      <c r="D1" s="1" t="s">
        <v>115</v>
      </c>
      <c r="E1" s="1" t="s">
        <v>66</v>
      </c>
      <c r="F1" s="1" t="s">
        <v>116</v>
      </c>
    </row>
    <row r="2" spans="1:6" x14ac:dyDescent="0.2">
      <c r="A2" s="2" t="s">
        <v>90</v>
      </c>
      <c r="B2" s="2" t="s">
        <v>117</v>
      </c>
      <c r="C2" s="3" t="s">
        <v>98</v>
      </c>
      <c r="D2" s="2" t="s">
        <v>63</v>
      </c>
      <c r="E2" s="2" t="s">
        <v>68</v>
      </c>
      <c r="F2" s="2" t="s">
        <v>91</v>
      </c>
    </row>
    <row r="3" spans="1:6" x14ac:dyDescent="0.2">
      <c r="A3" s="2" t="s">
        <v>18</v>
      </c>
      <c r="B3" s="2" t="s">
        <v>22</v>
      </c>
      <c r="C3" s="2" t="s">
        <v>99</v>
      </c>
      <c r="D3" s="2" t="s">
        <v>54</v>
      </c>
      <c r="E3" s="2" t="s">
        <v>67</v>
      </c>
      <c r="F3" s="2" t="s">
        <v>16</v>
      </c>
    </row>
    <row r="4" spans="1:6" x14ac:dyDescent="0.2">
      <c r="A4" s="2" t="s">
        <v>114</v>
      </c>
      <c r="B4" s="3" t="s">
        <v>118</v>
      </c>
      <c r="C4" s="3" t="s">
        <v>100</v>
      </c>
      <c r="D4" s="2" t="s">
        <v>55</v>
      </c>
      <c r="E4" s="2" t="s">
        <v>69</v>
      </c>
    </row>
    <row r="5" spans="1:6" ht="24" x14ac:dyDescent="0.2">
      <c r="A5" s="2" t="s">
        <v>47</v>
      </c>
      <c r="B5" s="3" t="s">
        <v>23</v>
      </c>
      <c r="C5" s="3" t="s">
        <v>101</v>
      </c>
      <c r="D5" s="2" t="s">
        <v>56</v>
      </c>
      <c r="E5" s="2" t="s">
        <v>70</v>
      </c>
    </row>
    <row r="6" spans="1:6" ht="24" x14ac:dyDescent="0.2">
      <c r="A6" s="2" t="s">
        <v>17</v>
      </c>
      <c r="B6" s="3" t="s">
        <v>30</v>
      </c>
      <c r="C6" s="3" t="s">
        <v>102</v>
      </c>
      <c r="D6" s="2" t="s">
        <v>57</v>
      </c>
      <c r="E6" s="2" t="s">
        <v>71</v>
      </c>
    </row>
    <row r="7" spans="1:6" ht="24" x14ac:dyDescent="0.2">
      <c r="A7" s="2" t="s">
        <v>16</v>
      </c>
      <c r="B7" s="3" t="s">
        <v>29</v>
      </c>
      <c r="C7" s="3" t="s">
        <v>103</v>
      </c>
      <c r="D7" s="2" t="s">
        <v>58</v>
      </c>
      <c r="E7" s="2" t="s">
        <v>72</v>
      </c>
    </row>
    <row r="8" spans="1:6" x14ac:dyDescent="0.2">
      <c r="B8" s="3" t="s">
        <v>27</v>
      </c>
      <c r="C8" s="2" t="s">
        <v>104</v>
      </c>
      <c r="D8" s="2" t="s">
        <v>59</v>
      </c>
      <c r="E8" s="2" t="s">
        <v>73</v>
      </c>
    </row>
    <row r="9" spans="1:6" x14ac:dyDescent="0.2">
      <c r="B9" s="3" t="s">
        <v>24</v>
      </c>
      <c r="C9" s="3" t="s">
        <v>105</v>
      </c>
      <c r="D9" s="2" t="s">
        <v>60</v>
      </c>
      <c r="E9" s="2" t="s">
        <v>74</v>
      </c>
    </row>
    <row r="10" spans="1:6" x14ac:dyDescent="0.2">
      <c r="B10" s="3" t="s">
        <v>28</v>
      </c>
      <c r="C10" s="3" t="s">
        <v>106</v>
      </c>
      <c r="D10" s="2" t="s">
        <v>61</v>
      </c>
    </row>
    <row r="11" spans="1:6" ht="24" x14ac:dyDescent="0.2">
      <c r="B11" s="3" t="s">
        <v>25</v>
      </c>
      <c r="C11" s="3" t="s">
        <v>107</v>
      </c>
      <c r="D11" s="2" t="s">
        <v>62</v>
      </c>
    </row>
    <row r="12" spans="1:6" x14ac:dyDescent="0.2">
      <c r="B12" s="3" t="s">
        <v>26</v>
      </c>
      <c r="C12" s="3" t="s">
        <v>108</v>
      </c>
    </row>
    <row r="13" spans="1:6" x14ac:dyDescent="0.2">
      <c r="B13" s="2" t="s">
        <v>31</v>
      </c>
      <c r="C13" s="3" t="s">
        <v>109</v>
      </c>
    </row>
    <row r="14" spans="1:6" ht="24" x14ac:dyDescent="0.2">
      <c r="C14" s="3" t="s">
        <v>110</v>
      </c>
    </row>
    <row r="15" spans="1:6" x14ac:dyDescent="0.2">
      <c r="C15" s="2" t="s">
        <v>111</v>
      </c>
    </row>
    <row r="16" spans="1:6" x14ac:dyDescent="0.2">
      <c r="C16" s="3"/>
    </row>
    <row r="17" spans="3:3" x14ac:dyDescent="0.2">
      <c r="C17" s="3"/>
    </row>
    <row r="18" spans="3:3" x14ac:dyDescent="0.2">
      <c r="C18" s="3"/>
    </row>
    <row r="19" spans="3:3" x14ac:dyDescent="0.2">
      <c r="C19" s="3"/>
    </row>
    <row r="20" spans="3:3" x14ac:dyDescent="0.2">
      <c r="C20" s="3"/>
    </row>
    <row r="21" spans="3:3" x14ac:dyDescent="0.2">
      <c r="C21" s="3"/>
    </row>
  </sheetData>
  <sheetProtection password="CCE3" sheet="1" objects="1" scenarios="1"/>
  <sortState ref="C4:C21">
    <sortCondition ref="C3"/>
  </sortState>
  <pageMargins left="0.74803149606299213" right="0.74803149606299213" top="0.98425196850393704" bottom="0.98425196850393704" header="0.51181102362204722" footer="0.51181102362204722"/>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Activity List</vt:lpstr>
      <vt:lpstr>Summary of activities</vt:lpstr>
      <vt:lpstr>NZTA Results Reporting</vt:lpstr>
      <vt:lpstr>Options</vt:lpstr>
      <vt:lpstr>Classification</vt:lpstr>
      <vt:lpstr>Impact</vt:lpstr>
      <vt:lpstr>Intervention</vt:lpstr>
      <vt:lpstr>'Activity List'!Print_Area</vt:lpstr>
      <vt:lpstr>'NZTA Results Reporting'!Print_Area</vt:lpstr>
      <vt:lpstr>Options!Print_Area</vt:lpstr>
      <vt:lpstr>'Summary of activities'!Print_Area</vt:lpstr>
      <vt:lpstr>'Activity List'!Print_Titles</vt:lpstr>
      <vt:lpstr>'NZTA Results Reporting'!Print_Titles</vt:lpstr>
      <vt:lpstr>'Summary of activities'!Print_Titles</vt:lpstr>
      <vt:lpstr>Reporting</vt:lpstr>
      <vt:lpstr>Source</vt:lpstr>
      <vt:lpstr>Status</vt:lpstr>
    </vt:vector>
  </TitlesOfParts>
  <Company>New Zealand Transport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Coral Aldridge</dc:creator>
  <cp:lastModifiedBy>Heather Benwood</cp:lastModifiedBy>
  <cp:lastPrinted>2014-08-18T02:32:28Z</cp:lastPrinted>
  <dcterms:created xsi:type="dcterms:W3CDTF">2011-09-06T03:47:19Z</dcterms:created>
  <dcterms:modified xsi:type="dcterms:W3CDTF">2014-08-21T02:57:43Z</dcterms:modified>
</cp:coreProperties>
</file>